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630" firstSheet="1" activeTab="1"/>
  </bookViews>
  <sheets>
    <sheet name="高速公路收费经营营业收入预算表" sheetId="1" r:id="rId1"/>
    <sheet name="高速公路收费经营营业成本预算表" sheetId="2" r:id="rId2"/>
    <sheet name="专项（含公路大中修）预算表" sheetId="3" r:id="rId3"/>
    <sheet name="专项费用预算表" sheetId="4" r:id="rId4"/>
    <sheet name="管理费用预算表" sheetId="5" r:id="rId5"/>
    <sheet name="营业外收入预算表" sheetId="6" r:id="rId6"/>
    <sheet name="政府补贴预算表" sheetId="7" r:id="rId7"/>
    <sheet name="营业外支出预算表" sheetId="8" r:id="rId8"/>
    <sheet name="税金及附加预算表" sheetId="9" r:id="rId9"/>
    <sheet name="财务费用预算表" sheetId="10" r:id="rId10"/>
    <sheet name="投资收益预算表" sheetId="11" r:id="rId11"/>
    <sheet name="预计资产负债表" sheetId="12" r:id="rId12"/>
    <sheet name="预计现金流量表" sheetId="13" r:id="rId13"/>
    <sheet name="预计利润表" sheetId="14" r:id="rId14"/>
    <sheet name="项目投资预算表" sheetId="15" r:id="rId15"/>
    <sheet name="固定资产购置预算表" sheetId="16" r:id="rId16"/>
    <sheet name="无形资产购置预算表" sheetId="17" r:id="rId17"/>
    <sheet name="人员计划预算表" sheetId="18" r:id="rId18"/>
    <sheet name="公司基本情况表" sheetId="19" r:id="rId19"/>
    <sheet name="管理费用定额预算表" sheetId="20" r:id="rId20"/>
    <sheet name="涉路企业营业成本定额预算表" sheetId="21" r:id="rId21"/>
    <sheet name="人员薪酬情况表" sheetId="22" r:id="rId22"/>
    <sheet name="固定资产购置表—工区" sheetId="23" r:id="rId23"/>
    <sheet name="固定资产购置表—机关" sheetId="24" r:id="rId24"/>
    <sheet name="固定资产购置表—收费站" sheetId="25" r:id="rId25"/>
  </sheets>
  <calcPr calcId="144525"/>
</workbook>
</file>

<file path=xl/calcChain.xml><?xml version="1.0" encoding="utf-8"?>
<calcChain xmlns="http://schemas.openxmlformats.org/spreadsheetml/2006/main">
  <c r="H16" i="16"/>
  <c r="H5"/>
  <c r="F48" i="14"/>
  <c r="F43"/>
  <c r="F41"/>
  <c r="F39"/>
  <c r="F38"/>
  <c r="F37"/>
  <c r="F34"/>
  <c r="F15"/>
  <c r="F44" i="12"/>
  <c r="J40"/>
  <c r="F40"/>
  <c r="J39"/>
  <c r="J37"/>
  <c r="F37"/>
  <c r="J28"/>
  <c r="M27"/>
  <c r="J18"/>
  <c r="F18"/>
  <c r="K27" i="3"/>
  <c r="J27"/>
  <c r="K17"/>
  <c r="K6"/>
  <c r="J6"/>
  <c r="E79" i="2"/>
  <c r="E59"/>
  <c r="E50"/>
  <c r="E49"/>
  <c r="E45"/>
  <c r="E29"/>
  <c r="E20"/>
  <c r="E16"/>
  <c r="E7"/>
  <c r="E6"/>
  <c r="E5"/>
</calcChain>
</file>

<file path=xl/sharedStrings.xml><?xml version="1.0" encoding="utf-8"?>
<sst xmlns="http://schemas.openxmlformats.org/spreadsheetml/2006/main" count="1572" uniqueCount="590">
  <si>
    <t>高速公路收费经营营业收入预算表</t>
  </si>
  <si>
    <t>编码：</t>
  </si>
  <si>
    <t>编报单位：</t>
  </si>
  <si>
    <t>河北邢临高速公路开发有限公司</t>
  </si>
  <si>
    <t>编报年度：</t>
  </si>
  <si>
    <t>2018</t>
  </si>
  <si>
    <t>单位：元</t>
  </si>
  <si>
    <t>项目</t>
  </si>
  <si>
    <t>上年预算</t>
  </si>
  <si>
    <t>上年实际</t>
  </si>
  <si>
    <t>本年预算</t>
  </si>
  <si>
    <t>增减额</t>
  </si>
  <si>
    <t>增减率（%）</t>
  </si>
  <si>
    <t>调增数</t>
  </si>
  <si>
    <t>备注</t>
  </si>
  <si>
    <t xml:space="preserve">    高速公路收费经营收入</t>
  </si>
  <si>
    <t xml:space="preserve">      路费征收收入</t>
  </si>
  <si>
    <t xml:space="preserve">        通行费收入</t>
  </si>
  <si>
    <t xml:space="preserve">        ETC收入</t>
  </si>
  <si>
    <t xml:space="preserve">      租赁收入</t>
  </si>
  <si>
    <t xml:space="preserve">        土地租赁收入</t>
  </si>
  <si>
    <t xml:space="preserve">        房屋租赁收入</t>
  </si>
  <si>
    <t xml:space="preserve">        设备租赁收入</t>
  </si>
  <si>
    <t xml:space="preserve">      其他收入</t>
  </si>
  <si>
    <t>高速公路收费经营营业成本预算表</t>
  </si>
  <si>
    <t>高速公路收费经营成本</t>
  </si>
  <si>
    <t xml:space="preserve">  公路养护成本</t>
  </si>
  <si>
    <t xml:space="preserve">    人员成本</t>
  </si>
  <si>
    <t xml:space="preserve">        工资</t>
  </si>
  <si>
    <t xml:space="preserve">        职工福利费</t>
  </si>
  <si>
    <t xml:space="preserve">        工会经费</t>
  </si>
  <si>
    <t xml:space="preserve">        职工教育经费</t>
  </si>
  <si>
    <t xml:space="preserve">        住房公积金</t>
  </si>
  <si>
    <t xml:space="preserve">        社会保险费</t>
  </si>
  <si>
    <t xml:space="preserve">        劳动保护费</t>
  </si>
  <si>
    <t xml:space="preserve">        劳务派遣费</t>
  </si>
  <si>
    <t xml:space="preserve">    日常养护成本</t>
  </si>
  <si>
    <t xml:space="preserve">        主线日常养护</t>
  </si>
  <si>
    <t xml:space="preserve">        机电日常养护</t>
  </si>
  <si>
    <t xml:space="preserve">        收费站日常维护</t>
  </si>
  <si>
    <t xml:space="preserve">    专项养护工程（费用化部分)</t>
  </si>
  <si>
    <t xml:space="preserve">          路基</t>
  </si>
  <si>
    <t xml:space="preserve">          路面</t>
  </si>
  <si>
    <t xml:space="preserve">          桥梁隧道</t>
  </si>
  <si>
    <t xml:space="preserve">          交通工程及沿线设施</t>
  </si>
  <si>
    <t xml:space="preserve">          房建工程</t>
  </si>
  <si>
    <t xml:space="preserve">          机电设备工程</t>
  </si>
  <si>
    <t xml:space="preserve">          绿化工程</t>
  </si>
  <si>
    <t xml:space="preserve">          其他工程</t>
  </si>
  <si>
    <t xml:space="preserve">    间接费用</t>
  </si>
  <si>
    <t xml:space="preserve">        办公费</t>
  </si>
  <si>
    <t xml:space="preserve">        低值易耗品</t>
  </si>
  <si>
    <t xml:space="preserve">        差旅费</t>
  </si>
  <si>
    <t xml:space="preserve">        通讯费</t>
  </si>
  <si>
    <t xml:space="preserve">        业务招待费</t>
  </si>
  <si>
    <t xml:space="preserve">        车辆使用费</t>
  </si>
  <si>
    <t xml:space="preserve">        会议费</t>
  </si>
  <si>
    <t xml:space="preserve">        被装费</t>
  </si>
  <si>
    <t xml:space="preserve">        水电燃料费</t>
  </si>
  <si>
    <t xml:space="preserve">        宣传广告费</t>
  </si>
  <si>
    <t xml:space="preserve">        取暖费</t>
  </si>
  <si>
    <t xml:space="preserve">        专业费用</t>
  </si>
  <si>
    <t xml:space="preserve">        公路保险费</t>
  </si>
  <si>
    <t xml:space="preserve">        安全生产费</t>
  </si>
  <si>
    <t xml:space="preserve">        其他间接费用</t>
  </si>
  <si>
    <t xml:space="preserve">    非货币支出费用</t>
  </si>
  <si>
    <t xml:space="preserve">        固定资产折旧</t>
  </si>
  <si>
    <t xml:space="preserve">        无形资产摊销</t>
  </si>
  <si>
    <t xml:space="preserve">        长期待摊费用摊销</t>
  </si>
  <si>
    <t xml:space="preserve">  路费征收成本</t>
  </si>
  <si>
    <t xml:space="preserve">        票证印刷费</t>
  </si>
  <si>
    <t xml:space="preserve">        收款服务费</t>
  </si>
  <si>
    <t xml:space="preserve">        拆账管理费</t>
  </si>
  <si>
    <t xml:space="preserve">        车辆救援补贴</t>
  </si>
  <si>
    <t xml:space="preserve">        路政经费</t>
  </si>
  <si>
    <t xml:space="preserve">  其他成本</t>
  </si>
  <si>
    <t>专项（含公路大中修）预算表</t>
  </si>
  <si>
    <t>编码</t>
  </si>
  <si>
    <t>上年未拨付</t>
  </si>
  <si>
    <t>费用性支出</t>
  </si>
  <si>
    <t>资本性支出</t>
  </si>
  <si>
    <t xml:space="preserve">  专项工程</t>
  </si>
  <si>
    <t xml:space="preserve">    路基</t>
  </si>
  <si>
    <t>1</t>
  </si>
  <si>
    <t>XL20170101</t>
  </si>
  <si>
    <t>排水沟加固工程</t>
  </si>
  <si>
    <t xml:space="preserve">    路面</t>
  </si>
  <si>
    <t>XL20180201</t>
  </si>
  <si>
    <t>2018年路面病害自治工程</t>
  </si>
  <si>
    <t>2</t>
  </si>
  <si>
    <t>XL20170201</t>
  </si>
  <si>
    <t>2017年路面病害处治工程</t>
  </si>
  <si>
    <t xml:space="preserve">    桥梁隧道</t>
  </si>
  <si>
    <t>XL20180301</t>
  </si>
  <si>
    <t>邢临高速伸缩缝更换工程</t>
  </si>
  <si>
    <t>XL20180302</t>
  </si>
  <si>
    <t>邢临桥梁水泥护栏防腐处治</t>
  </si>
  <si>
    <t>3</t>
  </si>
  <si>
    <t>XL20180303</t>
  </si>
  <si>
    <t>邢临支座更换处治工程</t>
  </si>
  <si>
    <t>4</t>
  </si>
  <si>
    <t>XL20170301</t>
  </si>
  <si>
    <t>桥梁病害治理工程</t>
  </si>
  <si>
    <t xml:space="preserve">    交通工程及沿线设施</t>
  </si>
  <si>
    <t>XL20180401</t>
  </si>
  <si>
    <t>2018年邢临波形防撞护栏板锈刷漆处治工程</t>
  </si>
  <si>
    <t>XL20180402</t>
  </si>
  <si>
    <t>2018年邢临中央隔离带应急开口防撞体改造</t>
  </si>
  <si>
    <t>XL20180403</t>
  </si>
  <si>
    <t>2018年邢临南和等6个收费站改扩建工程</t>
  </si>
  <si>
    <t>XL20180404</t>
  </si>
  <si>
    <t>2018年新增威县南互通工程</t>
  </si>
  <si>
    <t>5</t>
  </si>
  <si>
    <t>XL20170402</t>
  </si>
  <si>
    <t>南和等7个收费站采暖系统改造工程</t>
  </si>
  <si>
    <t>6</t>
  </si>
  <si>
    <t>XL20170403</t>
  </si>
  <si>
    <t>南和等6个收费站改扩建工程</t>
  </si>
  <si>
    <t>7</t>
  </si>
  <si>
    <t>XL20170404</t>
  </si>
  <si>
    <t>新增106国道互通立交工程</t>
  </si>
  <si>
    <t>8</t>
  </si>
  <si>
    <t>XL20170405</t>
  </si>
  <si>
    <t>邢临全线收费站房屋维护修缮</t>
  </si>
  <si>
    <t>9</t>
  </si>
  <si>
    <t>XL20170406</t>
  </si>
  <si>
    <t>增设炭运输跨省通道标志标牌</t>
  </si>
  <si>
    <t xml:space="preserve">    房建工程</t>
  </si>
  <si>
    <t>XL20180701</t>
  </si>
  <si>
    <t>2018年邢临公司机关各收费站房建设施维护更新工程</t>
  </si>
  <si>
    <t>XL20180702</t>
  </si>
  <si>
    <t>2018年采暖系统外网改造和增加室内风盘管工程</t>
  </si>
  <si>
    <t>XL20180703</t>
  </si>
  <si>
    <t>2018年公司机关办公楼改扩建工程</t>
  </si>
  <si>
    <t>XL20180704</t>
  </si>
  <si>
    <t>2018年收费站宿办楼改造</t>
  </si>
  <si>
    <t xml:space="preserve">    机电设备工程</t>
  </si>
  <si>
    <t>XL20180801</t>
  </si>
  <si>
    <t>2018年机电系统升级改造</t>
  </si>
  <si>
    <t xml:space="preserve">    绿化环保</t>
  </si>
  <si>
    <t/>
  </si>
  <si>
    <t xml:space="preserve">    其他工程</t>
  </si>
  <si>
    <t>XL20170602</t>
  </si>
  <si>
    <t>南澧河大桥监测研究项目</t>
  </si>
  <si>
    <t>XL20170601</t>
  </si>
  <si>
    <t>沥青路面状态检测评价及养护技术优化研究</t>
  </si>
  <si>
    <t>专项费用预算表</t>
  </si>
  <si>
    <t xml:space="preserve">    专项费用</t>
  </si>
  <si>
    <t xml:space="preserve">      科技研发及创新专项</t>
  </si>
  <si>
    <t xml:space="preserve">      业务咨询专项</t>
  </si>
  <si>
    <t xml:space="preserve">      项目前期工作专项</t>
  </si>
  <si>
    <t xml:space="preserve">      融资专项</t>
  </si>
  <si>
    <t xml:space="preserve">      审计专项</t>
  </si>
  <si>
    <t xml:space="preserve">      劳务外包专项</t>
  </si>
  <si>
    <t xml:space="preserve">      房屋租赁专项</t>
  </si>
  <si>
    <t xml:space="preserve">      企业文化建设专项</t>
  </si>
  <si>
    <t xml:space="preserve">      收费及经营专项</t>
  </si>
  <si>
    <t xml:space="preserve">      党群活动专项</t>
  </si>
  <si>
    <t xml:space="preserve">      廉政巡查及案件查办专项</t>
  </si>
  <si>
    <t xml:space="preserve">      精神文明专项</t>
  </si>
  <si>
    <t xml:space="preserve">      人力资源专项</t>
  </si>
  <si>
    <t xml:space="preserve">      预备费</t>
  </si>
  <si>
    <t>管理费用预算表</t>
  </si>
  <si>
    <t>管理费用合计</t>
  </si>
  <si>
    <t xml:space="preserve">    人员费用</t>
  </si>
  <si>
    <t xml:space="preserve">    办公费用</t>
  </si>
  <si>
    <t xml:space="preserve">        网络及软件运行维护费</t>
  </si>
  <si>
    <t xml:space="preserve">        维护修缮费</t>
  </si>
  <si>
    <t xml:space="preserve">        物业费</t>
  </si>
  <si>
    <t xml:space="preserve">        租赁费</t>
  </si>
  <si>
    <t xml:space="preserve">        研究与开发费</t>
  </si>
  <si>
    <t xml:space="preserve">        董事会费</t>
  </si>
  <si>
    <t xml:space="preserve">        党建活动费</t>
  </si>
  <si>
    <t xml:space="preserve">        其他管理费用</t>
  </si>
  <si>
    <t>营业外收入预算表</t>
  </si>
  <si>
    <t xml:space="preserve">  营业外收入</t>
  </si>
  <si>
    <t xml:space="preserve">    固定资产清理收益</t>
  </si>
  <si>
    <t xml:space="preserve">    赔补偿收入</t>
  </si>
  <si>
    <t xml:space="preserve">    政府补助</t>
  </si>
  <si>
    <t xml:space="preserve">    其他营业外收入</t>
  </si>
  <si>
    <t>政府补贴预算表</t>
  </si>
  <si>
    <t>累计补贴</t>
  </si>
  <si>
    <t xml:space="preserve">    政府补贴合计</t>
  </si>
  <si>
    <t>营业外支出预算表</t>
  </si>
  <si>
    <t xml:space="preserve">  营业外支出</t>
  </si>
  <si>
    <t xml:space="preserve">    固定资产清理支出</t>
  </si>
  <si>
    <t xml:space="preserve">    罚款支出</t>
  </si>
  <si>
    <t xml:space="preserve">    其他</t>
  </si>
  <si>
    <t>税金及附加预算表</t>
  </si>
  <si>
    <t xml:space="preserve">  本期应交合计</t>
  </si>
  <si>
    <t xml:space="preserve">  本期缴纳合计</t>
  </si>
  <si>
    <t>房产税</t>
  </si>
  <si>
    <t xml:space="preserve">    本期应交</t>
  </si>
  <si>
    <t xml:space="preserve"> 房产税</t>
  </si>
  <si>
    <t xml:space="preserve">    本期缴纳</t>
  </si>
  <si>
    <t xml:space="preserve">  土地使用税</t>
  </si>
  <si>
    <t xml:space="preserve">  车船使用税</t>
  </si>
  <si>
    <t xml:space="preserve">  印花税</t>
  </si>
  <si>
    <t xml:space="preserve">  水资源费</t>
  </si>
  <si>
    <t xml:space="preserve">  河道管理费</t>
  </si>
  <si>
    <t xml:space="preserve">  残疾人就业保障金</t>
  </si>
  <si>
    <t xml:space="preserve">  城市维护建设税</t>
  </si>
  <si>
    <t xml:space="preserve">  教育费附加税</t>
  </si>
  <si>
    <t xml:space="preserve">  地方教育费附加税</t>
  </si>
  <si>
    <t>财务费用预算表</t>
  </si>
  <si>
    <t>财务费用</t>
  </si>
  <si>
    <t xml:space="preserve">    利息支出</t>
  </si>
  <si>
    <t xml:space="preserve">        银行借款利息</t>
  </si>
  <si>
    <t xml:space="preserve">        内部借款利息</t>
  </si>
  <si>
    <t xml:space="preserve">        债券利息支出</t>
  </si>
  <si>
    <t xml:space="preserve">    利息收入</t>
  </si>
  <si>
    <t xml:space="preserve">        银行存款利息</t>
  </si>
  <si>
    <t xml:space="preserve">        债券利息</t>
  </si>
  <si>
    <t xml:space="preserve">    财务手续费</t>
  </si>
  <si>
    <t>投资收益预算表</t>
  </si>
  <si>
    <t>持股比例</t>
  </si>
  <si>
    <t>分红比例</t>
  </si>
  <si>
    <t>本年净利润</t>
  </si>
  <si>
    <t>投资收益</t>
  </si>
  <si>
    <t>序号</t>
  </si>
  <si>
    <t>名称</t>
  </si>
  <si>
    <t>预算资产负债表</t>
  </si>
  <si>
    <t>编码:</t>
  </si>
  <si>
    <t>编制单位：</t>
  </si>
  <si>
    <t xml:space="preserve">    流动资产</t>
  </si>
  <si>
    <t>——</t>
  </si>
  <si>
    <t xml:space="preserve">    流动负债</t>
  </si>
  <si>
    <t xml:space="preserve">      货币资金</t>
  </si>
  <si>
    <t xml:space="preserve">      短期借款</t>
  </si>
  <si>
    <t xml:space="preserve">      交易性金融资产</t>
  </si>
  <si>
    <t xml:space="preserve">      交易性金融负债</t>
  </si>
  <si>
    <t xml:space="preserve">      应收票据</t>
  </si>
  <si>
    <t xml:space="preserve">      应付票据</t>
  </si>
  <si>
    <t xml:space="preserve">      应收账款</t>
  </si>
  <si>
    <t xml:space="preserve">      应付账款</t>
  </si>
  <si>
    <t xml:space="preserve">      预付款项</t>
  </si>
  <si>
    <t xml:space="preserve">      预收款项</t>
  </si>
  <si>
    <t xml:space="preserve">      应收利息</t>
  </si>
  <si>
    <t xml:space="preserve">      应付职工薪酬</t>
  </si>
  <si>
    <t xml:space="preserve">      其他应收款</t>
  </si>
  <si>
    <t xml:space="preserve">      应交税费</t>
  </si>
  <si>
    <t xml:space="preserve">      存货</t>
  </si>
  <si>
    <t xml:space="preserve">      应付利息</t>
  </si>
  <si>
    <t xml:space="preserve">      一年内到期的非流动资产</t>
  </si>
  <si>
    <t xml:space="preserve">      其他应付款</t>
  </si>
  <si>
    <t xml:space="preserve">      其他流动资产</t>
  </si>
  <si>
    <t xml:space="preserve">      一年内到期的非流动负债</t>
  </si>
  <si>
    <t xml:space="preserve">      应收股利</t>
  </si>
  <si>
    <t xml:space="preserve">      其他流动负债</t>
  </si>
  <si>
    <t xml:space="preserve">      应付股利</t>
  </si>
  <si>
    <t xml:space="preserve">      流动资产合计</t>
  </si>
  <si>
    <t xml:space="preserve">      流动负债合计</t>
  </si>
  <si>
    <t xml:space="preserve">    非流动资产</t>
  </si>
  <si>
    <t xml:space="preserve">    非流动负债</t>
  </si>
  <si>
    <t xml:space="preserve">      可供出售金融资产</t>
  </si>
  <si>
    <t xml:space="preserve">      长期借款</t>
  </si>
  <si>
    <t xml:space="preserve">      持有至到期投资</t>
  </si>
  <si>
    <t xml:space="preserve">      应付债券</t>
  </si>
  <si>
    <t xml:space="preserve">      长期应收款</t>
  </si>
  <si>
    <t xml:space="preserve">      长期应付款</t>
  </si>
  <si>
    <t xml:space="preserve">      长期股权投资</t>
  </si>
  <si>
    <t xml:space="preserve">      专项应付款</t>
  </si>
  <si>
    <t xml:space="preserve">      投资性房地产</t>
  </si>
  <si>
    <t xml:space="preserve">      预计负债</t>
  </si>
  <si>
    <t xml:space="preserve">      固定资产</t>
  </si>
  <si>
    <t xml:space="preserve">      递延所得税负债</t>
  </si>
  <si>
    <t xml:space="preserve">      在建工程</t>
  </si>
  <si>
    <t xml:space="preserve">      其他非流动负债</t>
  </si>
  <si>
    <t xml:space="preserve">      工程物资</t>
  </si>
  <si>
    <t xml:space="preserve">      非流动负债合计</t>
  </si>
  <si>
    <t xml:space="preserve">      固定资产清理</t>
  </si>
  <si>
    <t xml:space="preserve">    负债合计</t>
  </si>
  <si>
    <t xml:space="preserve">      生产性生物资产</t>
  </si>
  <si>
    <t xml:space="preserve">  所有者权益</t>
  </si>
  <si>
    <t xml:space="preserve">      油气资产</t>
  </si>
  <si>
    <t xml:space="preserve">    实收资本（或股本）</t>
  </si>
  <si>
    <t xml:space="preserve">      无形资产</t>
  </si>
  <si>
    <t xml:space="preserve">    资本公积</t>
  </si>
  <si>
    <t xml:space="preserve">      开发支出</t>
  </si>
  <si>
    <t xml:space="preserve">    减：库存股</t>
  </si>
  <si>
    <t xml:space="preserve">      商誉</t>
  </si>
  <si>
    <t xml:space="preserve">    其他综合收益</t>
  </si>
  <si>
    <t xml:space="preserve">      长期待摊费用</t>
  </si>
  <si>
    <t xml:space="preserve">      其中：外币报表折算差额</t>
  </si>
  <si>
    <t xml:space="preserve">      递延所得税资产</t>
  </si>
  <si>
    <t xml:space="preserve">    盈余公积</t>
  </si>
  <si>
    <t xml:space="preserve">      其他非流动资产</t>
  </si>
  <si>
    <t xml:space="preserve">    未分配利润</t>
  </si>
  <si>
    <t xml:space="preserve">      非流动资产合计</t>
  </si>
  <si>
    <t xml:space="preserve">    归属于母公司所有者权益合计</t>
  </si>
  <si>
    <t xml:space="preserve">    *少数股东权益</t>
  </si>
  <si>
    <t xml:space="preserve">    所有者权益合计</t>
  </si>
  <si>
    <t xml:space="preserve">    资产合计</t>
  </si>
  <si>
    <t xml:space="preserve">  负债和所有者权益总计</t>
  </si>
  <si>
    <t>预算现金流量表</t>
  </si>
  <si>
    <t>单位:元</t>
  </si>
  <si>
    <t>一、经营活动产生的现金流量</t>
  </si>
  <si>
    <t xml:space="preserve">    通行费收到的现金</t>
  </si>
  <si>
    <t xml:space="preserve">    广告及服务设施经营收到的现金</t>
  </si>
  <si>
    <t xml:space="preserve">    工程施工收到的现金</t>
  </si>
  <si>
    <t xml:space="preserve">    勘察设计收到的现金</t>
  </si>
  <si>
    <t xml:space="preserve">    监理咨询收到的现金</t>
  </si>
  <si>
    <t xml:space="preserve">    销售商品、提供劳务收到的现金</t>
  </si>
  <si>
    <t xml:space="preserve">    收到的税费返还</t>
  </si>
  <si>
    <t xml:space="preserve">    收到其他与经营活动有关的现金</t>
  </si>
  <si>
    <t xml:space="preserve"> 经营活动现金流入小计</t>
  </si>
  <si>
    <t xml:space="preserve">    购买商品、接收劳务支付的现金</t>
  </si>
  <si>
    <t xml:space="preserve">    运营支付的现金</t>
  </si>
  <si>
    <t xml:space="preserve">    养护支付的现金</t>
  </si>
  <si>
    <t xml:space="preserve">    支付给职工以及为职工支付的现金</t>
  </si>
  <si>
    <t xml:space="preserve">    支付的各项税费</t>
  </si>
  <si>
    <t xml:space="preserve">    支付其他与经营活动有关的现金</t>
  </si>
  <si>
    <t xml:space="preserve"> 经营活动现金流出小计</t>
  </si>
  <si>
    <t xml:space="preserve"> 经营活动产生的现金流量净额</t>
  </si>
  <si>
    <t>二、投资活动产生的现金流量</t>
  </si>
  <si>
    <t xml:space="preserve">    收回投资收到的现金</t>
  </si>
  <si>
    <t xml:space="preserve">    取得投资收益收到的现金</t>
  </si>
  <si>
    <t xml:space="preserve">    处置固定资产、无形资产和其他长期资产所收回的现金净额</t>
  </si>
  <si>
    <t xml:space="preserve">    收到其他与投资活动有关的现金</t>
  </si>
  <si>
    <t>投资活动现金流入小计</t>
  </si>
  <si>
    <t xml:space="preserve">    购建固定资产、无形资产和其他长期资产所支付的现金</t>
  </si>
  <si>
    <t xml:space="preserve">    投资支付的现金</t>
  </si>
  <si>
    <t xml:space="preserve">    新建项目支付的现金</t>
  </si>
  <si>
    <t xml:space="preserve">    高速公路大修支付的现金</t>
  </si>
  <si>
    <t xml:space="preserve">    支付其他与投资活动有关的现金</t>
  </si>
  <si>
    <t>投资活动现金流出小计</t>
  </si>
  <si>
    <t>投资活动产生的现金流量净额</t>
  </si>
  <si>
    <t>三、筹资活动产生的现金流量</t>
  </si>
  <si>
    <t xml:space="preserve">    吸收投资收到的现金</t>
  </si>
  <si>
    <t xml:space="preserve">        其中：子公司吸收少数股东投资收到的现金</t>
  </si>
  <si>
    <t xml:space="preserve">    取得借款所收到的现金</t>
  </si>
  <si>
    <t xml:space="preserve">        其中：通过集团融资收到的现金</t>
  </si>
  <si>
    <t xml:space="preserve">    发行债券收到的现金</t>
  </si>
  <si>
    <t xml:space="preserve">    收到其他与筹资活动有关的现金</t>
  </si>
  <si>
    <t>筹资活动现金流入小计</t>
  </si>
  <si>
    <t xml:space="preserve">    偿还到期债务所支付的现金</t>
  </si>
  <si>
    <t xml:space="preserve">    债务置换所支付的现金</t>
  </si>
  <si>
    <t xml:space="preserve">    分配股利、利润或偿付利息所支付的现金</t>
  </si>
  <si>
    <t xml:space="preserve">      其中：子公司支付给少数股东的股利、利润</t>
  </si>
  <si>
    <t xml:space="preserve">    支付其他与筹资活动有关的现金</t>
  </si>
  <si>
    <t>筹资活动现金流出小计</t>
  </si>
  <si>
    <t>筹资活动产生的现金流量净额</t>
  </si>
  <si>
    <t>四、汇率变动对现金及现金等价物的影响</t>
  </si>
  <si>
    <t>五、现金及现金等价物净增加额</t>
  </si>
  <si>
    <t xml:space="preserve">    加：期初现金及现金等价物余额</t>
  </si>
  <si>
    <t xml:space="preserve">  期末现金及现金等价物余额</t>
  </si>
  <si>
    <t>预算利润表</t>
  </si>
  <si>
    <t>编制年度：</t>
  </si>
  <si>
    <t>一、营业总收入</t>
  </si>
  <si>
    <t xml:space="preserve">    其中：高速公路收费经营收入</t>
  </si>
  <si>
    <t xml:space="preserve">         高速公路服务经营收入</t>
  </si>
  <si>
    <t xml:space="preserve">         勘察设计收入</t>
  </si>
  <si>
    <t xml:space="preserve">         监理咨询收入</t>
  </si>
  <si>
    <t xml:space="preserve">         智能交通收入</t>
  </si>
  <si>
    <t xml:space="preserve">         土地开发整理收入</t>
  </si>
  <si>
    <t xml:space="preserve">         公路施工收入</t>
  </si>
  <si>
    <t xml:space="preserve">         销售收入</t>
  </si>
  <si>
    <t xml:space="preserve">         物流收入</t>
  </si>
  <si>
    <t>二、营业总成本</t>
  </si>
  <si>
    <t xml:space="preserve">    其中：高速公路收费经营成本</t>
  </si>
  <si>
    <t xml:space="preserve">         高速公路服务经营成本</t>
  </si>
  <si>
    <t xml:space="preserve">         勘察设计成本</t>
  </si>
  <si>
    <t xml:space="preserve">         监理咨询成本</t>
  </si>
  <si>
    <t xml:space="preserve">         智能交通成本</t>
  </si>
  <si>
    <t xml:space="preserve">         土地开发整理成本</t>
  </si>
  <si>
    <t xml:space="preserve">         公路施工成本</t>
  </si>
  <si>
    <t xml:space="preserve">         销售成本</t>
  </si>
  <si>
    <t xml:space="preserve">         物流成本</t>
  </si>
  <si>
    <t xml:space="preserve">         税金及附加</t>
  </si>
  <si>
    <t xml:space="preserve">         销售费用</t>
  </si>
  <si>
    <t xml:space="preserve">         管理费用</t>
  </si>
  <si>
    <t xml:space="preserve">         财务费用</t>
  </si>
  <si>
    <t xml:space="preserve">         资产减值损失</t>
  </si>
  <si>
    <t xml:space="preserve">         其他</t>
  </si>
  <si>
    <t xml:space="preserve">     加：公允价值变动收益（损失以“-”号填列）</t>
  </si>
  <si>
    <t xml:space="preserve">         投资收益（损失以“－”号填列）</t>
  </si>
  <si>
    <t xml:space="preserve">           其中：对联营企业和合营企业的投资收益</t>
  </si>
  <si>
    <t>三、营业利润（亏损以“－”号填列）</t>
  </si>
  <si>
    <t xml:space="preserve">    加：营业外收入</t>
  </si>
  <si>
    <t xml:space="preserve">    减：营业外支出</t>
  </si>
  <si>
    <t>四、利润总额（亏损总额以“－”号填列）</t>
  </si>
  <si>
    <t xml:space="preserve">    减：所得税费用</t>
  </si>
  <si>
    <t>五、净利润（净亏损以“－”号填列）</t>
  </si>
  <si>
    <t xml:space="preserve">    减： * 少数股东损益   </t>
  </si>
  <si>
    <t>六、归属于母公司所有者的净利润</t>
  </si>
  <si>
    <t xml:space="preserve">    加：年初未分配利润</t>
  </si>
  <si>
    <t>七、可供分配的利润</t>
  </si>
  <si>
    <t xml:space="preserve">    减：提取盈余公积</t>
  </si>
  <si>
    <t xml:space="preserve">       提取一般风险准备</t>
  </si>
  <si>
    <t xml:space="preserve">       对所有者（或股东）的分配</t>
  </si>
  <si>
    <t xml:space="preserve">       其他</t>
  </si>
  <si>
    <t>八、年末未分配利润</t>
  </si>
  <si>
    <t>在建项目投资预算表</t>
  </si>
  <si>
    <t>总投资</t>
  </si>
  <si>
    <t>累计投资</t>
  </si>
  <si>
    <t>本年投资计划</t>
  </si>
  <si>
    <t>累计投资完成率</t>
  </si>
  <si>
    <t>项目投资合计</t>
  </si>
  <si>
    <t>建安投资</t>
  </si>
  <si>
    <t>设备投资</t>
  </si>
  <si>
    <t>其他投资</t>
  </si>
  <si>
    <t>待摊基建支出</t>
  </si>
  <si>
    <t>资本化利息</t>
  </si>
  <si>
    <t>项目投资小计</t>
  </si>
  <si>
    <t>··</t>
  </si>
  <si>
    <t>固定资产购置预算表</t>
  </si>
  <si>
    <t>数量</t>
  </si>
  <si>
    <t>用途</t>
  </si>
  <si>
    <t>固定资产购置合计</t>
  </si>
  <si>
    <t>办公设备</t>
  </si>
  <si>
    <t>运输设备</t>
  </si>
  <si>
    <t>机电设备</t>
  </si>
  <si>
    <t>试验设备</t>
  </si>
  <si>
    <t>其他设备</t>
  </si>
  <si>
    <t xml:space="preserve">  专项工程资本化部分
（含公路大中修）</t>
  </si>
  <si>
    <t>无形资产购置预算表</t>
  </si>
  <si>
    <t>无形资产购置合计</t>
  </si>
  <si>
    <t xml:space="preserve">  商标使用权</t>
  </si>
  <si>
    <t xml:space="preserve">  软件</t>
  </si>
  <si>
    <t xml:space="preserve">  其他</t>
  </si>
  <si>
    <t>人员计划预算表</t>
  </si>
  <si>
    <t>单位：人</t>
  </si>
  <si>
    <t>全年平均人数</t>
  </si>
  <si>
    <t>上年年末</t>
  </si>
  <si>
    <t>计划新增</t>
  </si>
  <si>
    <t>计划减少</t>
  </si>
  <si>
    <t>本年年末</t>
  </si>
  <si>
    <t>总人数</t>
  </si>
  <si>
    <t>正式职工人数</t>
  </si>
  <si>
    <t xml:space="preserve">    管理人员</t>
  </si>
  <si>
    <t xml:space="preserve">    征收人员</t>
  </si>
  <si>
    <t xml:space="preserve">    养护人员</t>
  </si>
  <si>
    <t xml:space="preserve">    运营人员</t>
  </si>
  <si>
    <t>临时职工人数</t>
  </si>
  <si>
    <t>公司基本情况表</t>
  </si>
  <si>
    <t>单位：个</t>
  </si>
  <si>
    <t>公路里程（公里）</t>
  </si>
  <si>
    <t>隧道里程（公里）</t>
  </si>
  <si>
    <t>桥梁里程（公里）</t>
  </si>
  <si>
    <t>收费车道数</t>
  </si>
  <si>
    <t>站点数</t>
  </si>
  <si>
    <t xml:space="preserve">    主线站数</t>
  </si>
  <si>
    <t xml:space="preserve">    匝道站数</t>
  </si>
  <si>
    <t>隧道数</t>
  </si>
  <si>
    <t>桥梁数</t>
  </si>
  <si>
    <t>养护工区数</t>
  </si>
  <si>
    <t>车辆数</t>
  </si>
  <si>
    <t xml:space="preserve">    小汽车数量</t>
  </si>
  <si>
    <t xml:space="preserve">        养护用车</t>
  </si>
  <si>
    <t xml:space="preserve">        征收用车</t>
  </si>
  <si>
    <t xml:space="preserve">        管理用车</t>
  </si>
  <si>
    <t xml:space="preserve">    班车数量</t>
  </si>
  <si>
    <t>管理费用定额预算表</t>
  </si>
  <si>
    <t>编报单位:</t>
  </si>
  <si>
    <t>编报年度:</t>
  </si>
  <si>
    <t>上年人均费用定额</t>
  </si>
  <si>
    <t>本年人均费用定额</t>
  </si>
  <si>
    <t xml:space="preserve">        科技研发及创新专项</t>
  </si>
  <si>
    <t xml:space="preserve">        业务咨询专项</t>
  </si>
  <si>
    <t xml:space="preserve">        项目前期工作专项</t>
  </si>
  <si>
    <t xml:space="preserve">        融资专项</t>
  </si>
  <si>
    <t xml:space="preserve">        审计专项</t>
  </si>
  <si>
    <t xml:space="preserve">        劳务外包专项</t>
  </si>
  <si>
    <t xml:space="preserve">        房屋租赁专项</t>
  </si>
  <si>
    <t xml:space="preserve">        企业文化建设专项</t>
  </si>
  <si>
    <t xml:space="preserve">        收费及经营专项</t>
  </si>
  <si>
    <t xml:space="preserve">        党群活动专项</t>
  </si>
  <si>
    <t xml:space="preserve">        廉政巡查及案件查办专项</t>
  </si>
  <si>
    <t xml:space="preserve">        精神文明专项</t>
  </si>
  <si>
    <t xml:space="preserve">        人力资源专项</t>
  </si>
  <si>
    <t xml:space="preserve">        预备费</t>
  </si>
  <si>
    <t>涉路企业营业成本定额预算表</t>
  </si>
  <si>
    <t>上年实际每公里定额</t>
  </si>
  <si>
    <t>本年预算每公里定额</t>
  </si>
  <si>
    <t>营业成本合计</t>
  </si>
  <si>
    <t xml:space="preserve">      人员成本</t>
  </si>
  <si>
    <t xml:space="preserve">          工资</t>
  </si>
  <si>
    <t xml:space="preserve">          职工福利费</t>
  </si>
  <si>
    <t xml:space="preserve">          工会经费</t>
  </si>
  <si>
    <t xml:space="preserve">          职工教育经费</t>
  </si>
  <si>
    <t xml:space="preserve">          住房公积金</t>
  </si>
  <si>
    <t xml:space="preserve">          社会保险费</t>
  </si>
  <si>
    <t xml:space="preserve">          劳动保护费</t>
  </si>
  <si>
    <t xml:space="preserve">          劳务派遣费</t>
  </si>
  <si>
    <t xml:space="preserve">      日常养护成本</t>
  </si>
  <si>
    <t xml:space="preserve">          主线日常养护</t>
  </si>
  <si>
    <t xml:space="preserve">          机电日常养护</t>
  </si>
  <si>
    <t xml:space="preserve">          收费站日常维护</t>
  </si>
  <si>
    <t xml:space="preserve">      专项养护工程（费用化部分)</t>
  </si>
  <si>
    <t xml:space="preserve">      间接费用</t>
  </si>
  <si>
    <t xml:space="preserve">          办公费</t>
  </si>
  <si>
    <t xml:space="preserve">          低值易耗品</t>
  </si>
  <si>
    <t xml:space="preserve">          差旅费</t>
  </si>
  <si>
    <t xml:space="preserve">          通讯费</t>
  </si>
  <si>
    <t xml:space="preserve">          业务招待费</t>
  </si>
  <si>
    <t xml:space="preserve">          车辆使用费</t>
  </si>
  <si>
    <t xml:space="preserve">          会议费</t>
  </si>
  <si>
    <t xml:space="preserve">          被装费</t>
  </si>
  <si>
    <t xml:space="preserve">          水电燃料费</t>
  </si>
  <si>
    <t xml:space="preserve">          宣传广告费</t>
  </si>
  <si>
    <t xml:space="preserve">          取暖费</t>
  </si>
  <si>
    <t xml:space="preserve">          专业费用</t>
  </si>
  <si>
    <t xml:space="preserve">          公路保险费</t>
  </si>
  <si>
    <t xml:space="preserve">          安全生产费</t>
  </si>
  <si>
    <t xml:space="preserve">          其他间接费用</t>
  </si>
  <si>
    <t xml:space="preserve">      非货币支出费用</t>
  </si>
  <si>
    <t xml:space="preserve">          固定资产折旧</t>
  </si>
  <si>
    <t xml:space="preserve">          无形资产摊销</t>
  </si>
  <si>
    <t xml:space="preserve">          长期待摊费用摊销</t>
  </si>
  <si>
    <t xml:space="preserve">      人工成本</t>
  </si>
  <si>
    <t xml:space="preserve">          票证印刷费</t>
  </si>
  <si>
    <t xml:space="preserve">          收款服务费</t>
  </si>
  <si>
    <t xml:space="preserve">          拆账管理费</t>
  </si>
  <si>
    <t xml:space="preserve">          车辆救援补贴</t>
  </si>
  <si>
    <t xml:space="preserve">          路政经费</t>
  </si>
  <si>
    <t>人员薪酬情况表</t>
  </si>
  <si>
    <t>金额单位：</t>
  </si>
  <si>
    <t>元</t>
  </si>
  <si>
    <t>人数（指编制内实有人员数）</t>
  </si>
  <si>
    <t>工资、奖金、各种津贴和补贴合计</t>
  </si>
  <si>
    <t>职工福利费</t>
  </si>
  <si>
    <t>社会保险费（指养老保险、医疗保险、失业保险、工伤保险、意外保险、生育保险等）</t>
  </si>
  <si>
    <t>住房公积金</t>
  </si>
  <si>
    <t>收入合计</t>
  </si>
  <si>
    <t>人均数（按编制内实有人员数计算）</t>
  </si>
  <si>
    <t>成本、费用列支</t>
  </si>
  <si>
    <t>奖、福基金列支</t>
  </si>
  <si>
    <t>小计</t>
  </si>
  <si>
    <t>正式员工</t>
  </si>
  <si>
    <t xml:space="preserve">  一、公司管理人员</t>
  </si>
  <si>
    <t xml:space="preserve">    （一）经营班子</t>
  </si>
  <si>
    <t xml:space="preserve">    （二）在编职工（非经营班子）</t>
  </si>
  <si>
    <t xml:space="preserve">  二、所属分公司、子公司</t>
  </si>
  <si>
    <t xml:space="preserve">    （一）经营班子小计</t>
  </si>
  <si>
    <t xml:space="preserve">    （二）在编职工（非经营班子）小计</t>
  </si>
  <si>
    <t xml:space="preserve">  三、所属服务区、停车区</t>
  </si>
  <si>
    <t xml:space="preserve">    （一）服务区经营班子小计</t>
  </si>
  <si>
    <t xml:space="preserve">    （二）服务区在编职工小计</t>
  </si>
  <si>
    <t xml:space="preserve">    （三）服务区外包小计</t>
  </si>
  <si>
    <t xml:space="preserve">  四、养护业务相关人员</t>
  </si>
  <si>
    <t xml:space="preserve">  五、征收业务相关人员</t>
  </si>
  <si>
    <t xml:space="preserve">    （一）在编人员</t>
  </si>
  <si>
    <t>临时工</t>
  </si>
  <si>
    <t xml:space="preserve">  六、临时工</t>
  </si>
  <si>
    <t xml:space="preserve">  总合计</t>
  </si>
  <si>
    <t xml:space="preserve">  人均数</t>
  </si>
  <si>
    <t>固定资产购置表—养护工区</t>
  </si>
  <si>
    <t>增减率
（%）</t>
  </si>
  <si>
    <t>养护工区 固定资产购置合计</t>
  </si>
  <si>
    <t xml:space="preserve">  工区 办公设备</t>
  </si>
  <si>
    <t xml:space="preserve">  工区 运输设备</t>
  </si>
  <si>
    <t xml:space="preserve">  工区 机电设备</t>
  </si>
  <si>
    <t xml:space="preserve">  工区 实验设备</t>
  </si>
  <si>
    <t xml:space="preserve">  工区 其他设备</t>
  </si>
  <si>
    <t xml:space="preserve">  工区 专项工程资本化部分（含公路大中修）</t>
  </si>
  <si>
    <t xml:space="preserve">    工区 路基</t>
  </si>
  <si>
    <t xml:space="preserve">    工区 路面</t>
  </si>
  <si>
    <t xml:space="preserve">    工区 桥梁隧道</t>
  </si>
  <si>
    <t xml:space="preserve">    工区 交通工程及沿线设施</t>
  </si>
  <si>
    <t xml:space="preserve">    工区 绿化环保</t>
  </si>
  <si>
    <t xml:space="preserve">    工区 其他工程</t>
  </si>
  <si>
    <t>固定资产购置表—机关</t>
  </si>
  <si>
    <t>机关 固定资产购置合计</t>
  </si>
  <si>
    <t xml:space="preserve">  机关办公设备</t>
  </si>
  <si>
    <t xml:space="preserve">公办设备 </t>
  </si>
  <si>
    <t>办公 家具</t>
  </si>
  <si>
    <t xml:space="preserve">  机关运输设备</t>
  </si>
  <si>
    <t xml:space="preserve">  机关机电设备</t>
  </si>
  <si>
    <t xml:space="preserve">  机关实验设备</t>
  </si>
  <si>
    <t xml:space="preserve">  机关其他设备</t>
  </si>
  <si>
    <t xml:space="preserve">  机关 专项工程资本化部分（含公路大中修）</t>
  </si>
  <si>
    <t xml:space="preserve">    机关 路面</t>
  </si>
  <si>
    <t xml:space="preserve">    机关 桥梁隧道</t>
  </si>
  <si>
    <t xml:space="preserve">    机关 交通工程及沿线设施</t>
  </si>
  <si>
    <t xml:space="preserve">    机关 绿化工程</t>
  </si>
  <si>
    <t xml:space="preserve">    机关 其他工程</t>
  </si>
  <si>
    <t>固定资产购置表—收费站</t>
  </si>
  <si>
    <t>收费站 固定资产购置合计</t>
  </si>
  <si>
    <t xml:space="preserve">  收费站 办公设备</t>
  </si>
  <si>
    <t xml:space="preserve">  收费站 运输设备</t>
  </si>
  <si>
    <t xml:space="preserve">  收费站 机电设备</t>
  </si>
  <si>
    <t xml:space="preserve">  收费站 实验设备</t>
  </si>
  <si>
    <t xml:space="preserve">  收费站 其他设备</t>
  </si>
  <si>
    <t xml:space="preserve">  收费站 专项工程资本化部分（含公路大中修）</t>
  </si>
  <si>
    <t xml:space="preserve">    收费站 路基</t>
  </si>
  <si>
    <t xml:space="preserve">    收费站 路面</t>
  </si>
  <si>
    <t xml:space="preserve">    收费站 桥梁隧道</t>
  </si>
  <si>
    <t xml:space="preserve">    收费站 交通工程及沿线设施</t>
  </si>
  <si>
    <t xml:space="preserve">    收费站 绿化工程</t>
  </si>
  <si>
    <t xml:space="preserve">    收费站 其他工程</t>
  </si>
</sst>
</file>

<file path=xl/styles.xml><?xml version="1.0" encoding="utf-8"?>
<styleSheet xmlns="http://schemas.openxmlformats.org/spreadsheetml/2006/main">
  <numFmts count="1">
    <numFmt numFmtId="178" formatCode="#,##0.00_ "/>
  </numFmts>
  <fonts count="7">
    <font>
      <sz val="11"/>
      <color indexed="8"/>
      <name val="宋体"/>
      <charset val="134"/>
      <scheme val="minor"/>
    </font>
    <font>
      <sz val="9"/>
      <color rgb="FF000000"/>
      <name val="宋体"/>
      <family val="3"/>
      <charset val="134"/>
    </font>
    <font>
      <b/>
      <sz val="13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15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C8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0F299"/>
        <bgColor indexed="64"/>
      </patternFill>
    </fill>
    <fill>
      <patternFill patternType="solid">
        <fgColor rgb="FFAFCAEB"/>
        <bgColor indexed="64"/>
      </patternFill>
    </fill>
    <fill>
      <patternFill patternType="solid">
        <fgColor rgb="FFE3EDF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8DB4E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 applyFont="1">
      <alignment vertical="center"/>
    </xf>
    <xf numFmtId="0" fontId="1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 vertical="center"/>
    </xf>
    <xf numFmtId="2" fontId="1" fillId="4" borderId="3" xfId="0" applyNumberFormat="1" applyFont="1" applyFill="1" applyBorder="1" applyAlignment="1">
      <alignment horizontal="right" vertical="center"/>
    </xf>
    <xf numFmtId="4" fontId="1" fillId="5" borderId="3" xfId="0" applyNumberFormat="1" applyFont="1" applyFill="1" applyBorder="1" applyAlignment="1">
      <alignment horizontal="right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6" borderId="3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left" vertical="center"/>
    </xf>
    <xf numFmtId="2" fontId="1" fillId="6" borderId="3" xfId="0" applyNumberFormat="1" applyFont="1" applyFill="1" applyBorder="1" applyAlignment="1">
      <alignment horizontal="right" vertical="center"/>
    </xf>
    <xf numFmtId="2" fontId="1" fillId="7" borderId="3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 vertical="center" wrapText="1"/>
    </xf>
    <xf numFmtId="10" fontId="1" fillId="5" borderId="3" xfId="0" applyNumberFormat="1" applyFont="1" applyFill="1" applyBorder="1" applyAlignment="1">
      <alignment horizontal="right" vertical="center"/>
    </xf>
    <xf numFmtId="0" fontId="1" fillId="2" borderId="3" xfId="0" applyNumberFormat="1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left" vertical="center"/>
    </xf>
    <xf numFmtId="0" fontId="3" fillId="9" borderId="3" xfId="0" applyNumberFormat="1" applyFont="1" applyFill="1" applyBorder="1" applyAlignment="1">
      <alignment horizontal="left" vertical="center"/>
    </xf>
    <xf numFmtId="49" fontId="1" fillId="10" borderId="3" xfId="0" applyNumberFormat="1" applyFont="1" applyFill="1" applyBorder="1" applyAlignment="1">
      <alignment horizontal="left" vertical="center"/>
    </xf>
    <xf numFmtId="4" fontId="1" fillId="5" borderId="3" xfId="0" applyNumberFormat="1" applyFont="1" applyFill="1" applyBorder="1" applyAlignment="1">
      <alignment horizontal="left" vertical="center"/>
    </xf>
    <xf numFmtId="49" fontId="1" fillId="10" borderId="3" xfId="0" applyNumberFormat="1" applyFont="1" applyFill="1" applyBorder="1" applyAlignment="1">
      <alignment horizontal="left" vertical="center" wrapText="1"/>
    </xf>
    <xf numFmtId="1" fontId="1" fillId="11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left" vertical="center"/>
    </xf>
    <xf numFmtId="4" fontId="1" fillId="11" borderId="3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3" fillId="8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center" vertical="center"/>
    </xf>
    <xf numFmtId="49" fontId="3" fillId="12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left" wrapText="1"/>
    </xf>
    <xf numFmtId="4" fontId="1" fillId="4" borderId="3" xfId="0" applyNumberFormat="1" applyFont="1" applyFill="1" applyBorder="1" applyAlignment="1">
      <alignment horizontal="right" vertical="center"/>
    </xf>
    <xf numFmtId="4" fontId="1" fillId="7" borderId="3" xfId="0" applyNumberFormat="1" applyFont="1" applyFill="1" applyBorder="1" applyAlignment="1">
      <alignment horizontal="right" vertical="center"/>
    </xf>
    <xf numFmtId="4" fontId="1" fillId="7" borderId="3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left" vertical="center"/>
    </xf>
    <xf numFmtId="49" fontId="1" fillId="3" borderId="3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3" fillId="13" borderId="3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right"/>
    </xf>
    <xf numFmtId="10" fontId="3" fillId="3" borderId="3" xfId="0" applyNumberFormat="1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right" vertical="center"/>
    </xf>
    <xf numFmtId="0" fontId="1" fillId="6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left" vertical="center"/>
    </xf>
    <xf numFmtId="178" fontId="1" fillId="7" borderId="3" xfId="0" applyNumberFormat="1" applyFont="1" applyFill="1" applyBorder="1" applyAlignment="1">
      <alignment horizontal="right" vertical="center"/>
    </xf>
    <xf numFmtId="4" fontId="1" fillId="6" borderId="3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left" vertical="center"/>
    </xf>
    <xf numFmtId="1" fontId="3" fillId="13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49" fontId="3" fillId="14" borderId="3" xfId="0" applyNumberFormat="1" applyFont="1" applyFill="1" applyBorder="1" applyAlignment="1">
      <alignment horizontal="left" vertical="center"/>
    </xf>
    <xf numFmtId="49" fontId="3" fillId="14" borderId="3" xfId="0" applyNumberFormat="1" applyFont="1" applyFill="1" applyBorder="1" applyAlignment="1">
      <alignment horizontal="left" vertical="center" wrapText="1"/>
    </xf>
    <xf numFmtId="49" fontId="1" fillId="14" borderId="3" xfId="0" applyNumberFormat="1" applyFont="1" applyFill="1" applyBorder="1" applyAlignment="1">
      <alignment horizontal="left" vertical="center"/>
    </xf>
    <xf numFmtId="2" fontId="1" fillId="14" borderId="3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right" vertical="center"/>
    </xf>
    <xf numFmtId="10" fontId="1" fillId="6" borderId="3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1" fillId="14" borderId="3" xfId="0" applyNumberFormat="1" applyFont="1" applyFill="1" applyBorder="1" applyAlignment="1">
      <alignment horizontal="left" wrapText="1"/>
    </xf>
    <xf numFmtId="49" fontId="1" fillId="14" borderId="3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left" vertical="center"/>
    </xf>
    <xf numFmtId="4" fontId="1" fillId="11" borderId="3" xfId="0" applyNumberFormat="1" applyFont="1" applyFill="1" applyBorder="1" applyAlignment="1">
      <alignment horizontal="right" vertical="center"/>
    </xf>
    <xf numFmtId="10" fontId="1" fillId="11" borderId="3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left" vertical="center"/>
    </xf>
    <xf numFmtId="49" fontId="3" fillId="8" borderId="1" xfId="0" applyNumberFormat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3" fillId="8" borderId="1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left" vertical="center"/>
    </xf>
    <xf numFmtId="49" fontId="3" fillId="13" borderId="3" xfId="0" applyNumberFormat="1" applyFont="1" applyFill="1" applyBorder="1" applyAlignment="1">
      <alignment horizontal="center" vertical="center" wrapText="1"/>
    </xf>
    <xf numFmtId="49" fontId="3" fillId="13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left" vertical="center" wrapText="1"/>
    </xf>
    <xf numFmtId="0" fontId="1" fillId="6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12" borderId="3" xfId="0" applyNumberFormat="1" applyFont="1" applyFill="1" applyBorder="1" applyAlignment="1">
      <alignment horizontal="center" vertical="center"/>
    </xf>
    <xf numFmtId="10" fontId="3" fillId="3" borderId="3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/>
    </xf>
    <xf numFmtId="49" fontId="3" fillId="9" borderId="3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workbookViewId="0"/>
  </sheetViews>
  <sheetFormatPr defaultColWidth="14" defaultRowHeight="13.5"/>
  <cols>
    <col min="1" max="3" width="9.125" customWidth="1"/>
    <col min="4" max="4" width="33.25" customWidth="1"/>
    <col min="5" max="7" width="18.375" customWidth="1"/>
    <col min="8" max="8" width="12.625" customWidth="1"/>
    <col min="9" max="10" width="14.875" customWidth="1"/>
    <col min="11" max="11" width="13.75" customWidth="1"/>
    <col min="12" max="13" width="9.125" customWidth="1"/>
  </cols>
  <sheetData>
    <row r="1" spans="1:14" ht="19.899999999999999" customHeight="1">
      <c r="A1" s="1"/>
      <c r="B1" s="1"/>
      <c r="C1" s="1"/>
      <c r="D1" s="97" t="s">
        <v>0</v>
      </c>
      <c r="E1" s="97" t="s">
        <v>0</v>
      </c>
      <c r="F1" s="97" t="s">
        <v>0</v>
      </c>
      <c r="G1" s="97" t="s">
        <v>0</v>
      </c>
      <c r="H1" s="97" t="s">
        <v>0</v>
      </c>
      <c r="I1" s="97" t="s">
        <v>0</v>
      </c>
      <c r="J1" s="97" t="s">
        <v>0</v>
      </c>
      <c r="K1" s="97" t="s">
        <v>0</v>
      </c>
      <c r="L1" s="1"/>
      <c r="M1" s="1"/>
      <c r="N1" s="1"/>
    </row>
    <row r="2" spans="1:14" ht="15.6" customHeight="1">
      <c r="A2" s="1"/>
      <c r="B2" s="1"/>
      <c r="C2" s="1"/>
      <c r="D2" s="67"/>
      <c r="E2" s="44"/>
      <c r="F2" s="44"/>
      <c r="G2" s="44"/>
      <c r="H2" s="44"/>
      <c r="I2" s="28" t="s">
        <v>1</v>
      </c>
      <c r="J2" s="94"/>
      <c r="K2" s="1"/>
      <c r="L2" s="1"/>
      <c r="M2" s="1"/>
      <c r="N2" s="1"/>
    </row>
    <row r="3" spans="1:14" ht="15.6" customHeight="1">
      <c r="A3" s="1"/>
      <c r="B3" s="1"/>
      <c r="C3" s="1"/>
      <c r="D3" s="93" t="s">
        <v>2</v>
      </c>
      <c r="E3" s="98" t="s">
        <v>3</v>
      </c>
      <c r="F3" s="98" t="s">
        <v>3</v>
      </c>
      <c r="G3" s="93" t="s">
        <v>4</v>
      </c>
      <c r="H3" s="3" t="s">
        <v>5</v>
      </c>
      <c r="I3" s="3"/>
      <c r="J3" s="95"/>
      <c r="K3" s="36" t="s">
        <v>6</v>
      </c>
      <c r="L3" s="1"/>
      <c r="M3" s="1"/>
      <c r="N3" s="1"/>
    </row>
    <row r="4" spans="1:14" ht="25.5" customHeight="1">
      <c r="A4" s="1"/>
      <c r="B4" s="1"/>
      <c r="C4" s="4"/>
      <c r="D4" s="42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0" t="s">
        <v>12</v>
      </c>
      <c r="J4" s="96" t="s">
        <v>13</v>
      </c>
      <c r="K4" s="42" t="s">
        <v>14</v>
      </c>
      <c r="L4" s="39"/>
      <c r="M4" s="1"/>
      <c r="N4" s="1"/>
    </row>
    <row r="5" spans="1:14" ht="21.2" customHeight="1">
      <c r="A5" s="1"/>
      <c r="B5" s="1"/>
      <c r="C5" s="4"/>
      <c r="D5" s="58" t="s">
        <v>15</v>
      </c>
      <c r="E5" s="8">
        <v>475000000</v>
      </c>
      <c r="F5" s="8">
        <v>500548275.32999998</v>
      </c>
      <c r="G5" s="8">
        <v>552000000</v>
      </c>
      <c r="H5" s="8">
        <v>51451724.670000002</v>
      </c>
      <c r="I5" s="17">
        <v>0.1028</v>
      </c>
      <c r="J5" s="34">
        <v>552000000</v>
      </c>
      <c r="K5" s="50"/>
      <c r="L5" s="39"/>
      <c r="M5" s="1"/>
      <c r="N5" s="1"/>
    </row>
    <row r="6" spans="1:14" ht="21.2" customHeight="1">
      <c r="A6" s="1"/>
      <c r="B6" s="1"/>
      <c r="C6" s="4"/>
      <c r="D6" s="58" t="s">
        <v>16</v>
      </c>
      <c r="E6" s="8">
        <v>475000000</v>
      </c>
      <c r="F6" s="8">
        <v>500548275.32999998</v>
      </c>
      <c r="G6" s="8">
        <v>552000000</v>
      </c>
      <c r="H6" s="8">
        <v>51451724.670000002</v>
      </c>
      <c r="I6" s="17">
        <v>0.1028</v>
      </c>
      <c r="J6" s="34">
        <v>552000000</v>
      </c>
      <c r="K6" s="50"/>
      <c r="L6" s="39"/>
      <c r="M6" s="1"/>
      <c r="N6" s="1"/>
    </row>
    <row r="7" spans="1:14" ht="21.2" customHeight="1">
      <c r="A7" s="1"/>
      <c r="B7" s="1"/>
      <c r="C7" s="4"/>
      <c r="D7" s="40" t="s">
        <v>17</v>
      </c>
      <c r="E7" s="33">
        <v>475000000</v>
      </c>
      <c r="F7" s="33">
        <v>296746505.44</v>
      </c>
      <c r="G7" s="33">
        <v>552000000</v>
      </c>
      <c r="H7" s="8">
        <v>255253494.56</v>
      </c>
      <c r="I7" s="17">
        <v>0.86019999999999996</v>
      </c>
      <c r="J7" s="34">
        <v>552000000</v>
      </c>
      <c r="K7" s="50"/>
      <c r="L7" s="39"/>
      <c r="M7" s="1"/>
      <c r="N7" s="1"/>
    </row>
    <row r="8" spans="1:14" ht="21.2" customHeight="1">
      <c r="A8" s="1"/>
      <c r="B8" s="1"/>
      <c r="C8" s="4"/>
      <c r="D8" s="40" t="s">
        <v>18</v>
      </c>
      <c r="E8" s="51"/>
      <c r="F8" s="33">
        <v>203801769.88999999</v>
      </c>
      <c r="G8" s="51"/>
      <c r="H8" s="8">
        <v>-203801769.88999999</v>
      </c>
      <c r="I8" s="17">
        <v>-1</v>
      </c>
      <c r="J8" s="34"/>
      <c r="K8" s="50"/>
      <c r="L8" s="39"/>
      <c r="M8" s="1"/>
      <c r="N8" s="1"/>
    </row>
    <row r="9" spans="1:14" ht="21.2" customHeight="1">
      <c r="A9" s="1"/>
      <c r="B9" s="1"/>
      <c r="C9" s="4"/>
      <c r="D9" s="58" t="s">
        <v>19</v>
      </c>
      <c r="E9" s="8"/>
      <c r="F9" s="8"/>
      <c r="G9" s="8"/>
      <c r="H9" s="8"/>
      <c r="I9" s="17"/>
      <c r="J9" s="34"/>
      <c r="K9" s="50"/>
      <c r="L9" s="39"/>
      <c r="M9" s="1"/>
      <c r="N9" s="1"/>
    </row>
    <row r="10" spans="1:14" ht="21.2" customHeight="1">
      <c r="A10" s="1"/>
      <c r="B10" s="1"/>
      <c r="C10" s="4"/>
      <c r="D10" s="58" t="s">
        <v>20</v>
      </c>
      <c r="E10" s="51"/>
      <c r="F10" s="51"/>
      <c r="G10" s="51"/>
      <c r="H10" s="8"/>
      <c r="I10" s="17"/>
      <c r="J10" s="34"/>
      <c r="K10" s="50"/>
      <c r="L10" s="39"/>
      <c r="M10" s="1"/>
      <c r="N10" s="1"/>
    </row>
    <row r="11" spans="1:14" ht="21.2" customHeight="1">
      <c r="A11" s="1"/>
      <c r="B11" s="1"/>
      <c r="C11" s="4"/>
      <c r="D11" s="40" t="s">
        <v>21</v>
      </c>
      <c r="E11" s="51"/>
      <c r="F11" s="51"/>
      <c r="G11" s="51"/>
      <c r="H11" s="8"/>
      <c r="I11" s="17"/>
      <c r="J11" s="34"/>
      <c r="K11" s="50"/>
      <c r="L11" s="39"/>
      <c r="M11" s="1"/>
      <c r="N11" s="1"/>
    </row>
    <row r="12" spans="1:14" ht="21.2" customHeight="1">
      <c r="A12" s="1"/>
      <c r="B12" s="1"/>
      <c r="C12" s="4"/>
      <c r="D12" s="40" t="s">
        <v>22</v>
      </c>
      <c r="E12" s="51"/>
      <c r="F12" s="51"/>
      <c r="G12" s="51"/>
      <c r="H12" s="8"/>
      <c r="I12" s="17"/>
      <c r="J12" s="34"/>
      <c r="K12" s="50"/>
      <c r="L12" s="39"/>
      <c r="M12" s="1"/>
      <c r="N12" s="1"/>
    </row>
    <row r="13" spans="1:14" ht="21.2" customHeight="1">
      <c r="A13" s="1"/>
      <c r="B13" s="1"/>
      <c r="C13" s="4"/>
      <c r="D13" s="40" t="s">
        <v>23</v>
      </c>
      <c r="E13" s="51"/>
      <c r="F13" s="51"/>
      <c r="G13" s="51"/>
      <c r="H13" s="8"/>
      <c r="I13" s="17"/>
      <c r="J13" s="34"/>
      <c r="K13" s="50"/>
      <c r="L13" s="39"/>
      <c r="M13" s="1"/>
      <c r="N13" s="1"/>
    </row>
    <row r="14" spans="1:14">
      <c r="A14" s="1"/>
      <c r="B14" s="1"/>
      <c r="C14" s="1"/>
      <c r="D14" s="15"/>
      <c r="E14" s="15"/>
      <c r="F14" s="15"/>
      <c r="G14" s="15"/>
      <c r="H14" s="15"/>
      <c r="I14" s="15"/>
      <c r="J14" s="25"/>
      <c r="K14" s="15"/>
      <c r="L14" s="1"/>
      <c r="M14" s="1"/>
      <c r="N14" s="1"/>
    </row>
  </sheetData>
  <mergeCells count="2">
    <mergeCell ref="D1:K1"/>
    <mergeCell ref="E3:F3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5"/>
  <sheetViews>
    <sheetView workbookViewId="0"/>
  </sheetViews>
  <sheetFormatPr defaultColWidth="14" defaultRowHeight="13.5"/>
  <cols>
    <col min="1" max="2" width="9.125" customWidth="1"/>
    <col min="3" max="3" width="28.625" customWidth="1"/>
    <col min="4" max="10" width="18.375" customWidth="1"/>
    <col min="11" max="12" width="9.125" customWidth="1"/>
  </cols>
  <sheetData>
    <row r="1" spans="1:13" ht="19.899999999999999" customHeight="1">
      <c r="A1" s="1"/>
      <c r="B1" s="1"/>
      <c r="C1" s="97" t="s">
        <v>204</v>
      </c>
      <c r="D1" s="97" t="s">
        <v>204</v>
      </c>
      <c r="E1" s="97" t="s">
        <v>204</v>
      </c>
      <c r="F1" s="97" t="s">
        <v>204</v>
      </c>
      <c r="G1" s="97" t="s">
        <v>204</v>
      </c>
      <c r="H1" s="97" t="s">
        <v>204</v>
      </c>
      <c r="I1" s="97" t="s">
        <v>204</v>
      </c>
      <c r="J1" s="97" t="s">
        <v>204</v>
      </c>
      <c r="K1" s="45"/>
      <c r="L1" s="45"/>
      <c r="M1" s="45"/>
    </row>
    <row r="2" spans="1:13" ht="24.75" customHeight="1">
      <c r="A2" s="1"/>
      <c r="B2" s="1"/>
      <c r="C2" s="44"/>
      <c r="D2" s="44"/>
      <c r="E2" s="44"/>
      <c r="F2" s="44"/>
      <c r="G2" s="44"/>
      <c r="H2" s="59" t="s">
        <v>1</v>
      </c>
      <c r="I2" s="59"/>
      <c r="J2" s="45"/>
      <c r="K2" s="45"/>
      <c r="L2" s="45"/>
      <c r="M2" s="45"/>
    </row>
    <row r="3" spans="1:13" ht="24.75" customHeight="1">
      <c r="A3" s="1"/>
      <c r="B3" s="1"/>
      <c r="C3" s="29" t="s">
        <v>2</v>
      </c>
      <c r="D3" s="104" t="s">
        <v>3</v>
      </c>
      <c r="E3" s="104" t="s">
        <v>3</v>
      </c>
      <c r="F3" s="47" t="s">
        <v>4</v>
      </c>
      <c r="G3" s="57" t="s">
        <v>5</v>
      </c>
      <c r="H3" s="57"/>
      <c r="I3" s="57"/>
      <c r="J3" s="48" t="s">
        <v>6</v>
      </c>
      <c r="K3" s="45"/>
      <c r="L3" s="45"/>
      <c r="M3" s="45"/>
    </row>
    <row r="4" spans="1:13" ht="24.75" customHeight="1">
      <c r="A4" s="1"/>
      <c r="B4" s="4"/>
      <c r="C4" s="42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60" t="s">
        <v>12</v>
      </c>
      <c r="I4" s="60" t="s">
        <v>13</v>
      </c>
      <c r="J4" s="42" t="s">
        <v>14</v>
      </c>
      <c r="K4" s="54"/>
      <c r="L4" s="55"/>
      <c r="M4" s="55"/>
    </row>
    <row r="5" spans="1:13" ht="24.75" customHeight="1">
      <c r="A5" s="1"/>
      <c r="B5" s="4"/>
      <c r="C5" s="58" t="s">
        <v>205</v>
      </c>
      <c r="D5" s="8">
        <v>156500000</v>
      </c>
      <c r="E5" s="8">
        <v>159414075.25999999</v>
      </c>
      <c r="F5" s="8">
        <v>168000000</v>
      </c>
      <c r="G5" s="8">
        <v>8585924.7400000002</v>
      </c>
      <c r="H5" s="17">
        <v>5.3900000000000003E-2</v>
      </c>
      <c r="I5" s="34">
        <v>168000000</v>
      </c>
      <c r="J5" s="50"/>
      <c r="K5" s="56"/>
      <c r="L5" s="45"/>
      <c r="M5" s="45"/>
    </row>
    <row r="6" spans="1:13" ht="24.75" customHeight="1">
      <c r="A6" s="1"/>
      <c r="B6" s="4"/>
      <c r="C6" s="40" t="s">
        <v>206</v>
      </c>
      <c r="D6" s="8">
        <v>156500000</v>
      </c>
      <c r="E6" s="8">
        <v>159337052.21000001</v>
      </c>
      <c r="F6" s="8">
        <v>168000000</v>
      </c>
      <c r="G6" s="8">
        <v>8662947.7899999991</v>
      </c>
      <c r="H6" s="17">
        <v>5.4399999999999997E-2</v>
      </c>
      <c r="I6" s="34">
        <v>168000000</v>
      </c>
      <c r="J6" s="50"/>
      <c r="K6" s="56"/>
      <c r="L6" s="45"/>
      <c r="M6" s="45"/>
    </row>
    <row r="7" spans="1:13" ht="24.75" customHeight="1">
      <c r="A7" s="1"/>
      <c r="B7" s="4"/>
      <c r="C7" s="40" t="s">
        <v>207</v>
      </c>
      <c r="D7" s="33">
        <v>156500000</v>
      </c>
      <c r="E7" s="33">
        <v>159337052.21000001</v>
      </c>
      <c r="F7" s="33">
        <v>168000000</v>
      </c>
      <c r="G7" s="8">
        <v>8662947.7899999991</v>
      </c>
      <c r="H7" s="17">
        <v>5.4399999999999997E-2</v>
      </c>
      <c r="I7" s="34">
        <v>168000000</v>
      </c>
      <c r="J7" s="50"/>
      <c r="K7" s="56"/>
      <c r="L7" s="45"/>
      <c r="M7" s="45"/>
    </row>
    <row r="8" spans="1:13" ht="24.75" customHeight="1">
      <c r="A8" s="1"/>
      <c r="B8" s="4"/>
      <c r="C8" s="40" t="s">
        <v>208</v>
      </c>
      <c r="D8" s="51"/>
      <c r="E8" s="51"/>
      <c r="F8" s="51"/>
      <c r="G8" s="8"/>
      <c r="H8" s="17"/>
      <c r="I8" s="34"/>
      <c r="J8" s="50"/>
      <c r="K8" s="56"/>
      <c r="L8" s="45"/>
      <c r="M8" s="45"/>
    </row>
    <row r="9" spans="1:13" ht="24.75" customHeight="1">
      <c r="A9" s="1"/>
      <c r="B9" s="4"/>
      <c r="C9" s="40" t="s">
        <v>209</v>
      </c>
      <c r="D9" s="51"/>
      <c r="E9" s="51"/>
      <c r="F9" s="51"/>
      <c r="G9" s="8"/>
      <c r="H9" s="17"/>
      <c r="I9" s="34"/>
      <c r="J9" s="50"/>
      <c r="K9" s="56"/>
      <c r="L9" s="45"/>
      <c r="M9" s="45"/>
    </row>
    <row r="10" spans="1:13" ht="24.75" customHeight="1">
      <c r="A10" s="1"/>
      <c r="B10" s="4"/>
      <c r="C10" s="40" t="s">
        <v>210</v>
      </c>
      <c r="D10" s="8"/>
      <c r="E10" s="8">
        <v>-62648.33</v>
      </c>
      <c r="F10" s="8"/>
      <c r="G10" s="8">
        <v>62648.33</v>
      </c>
      <c r="H10" s="17">
        <v>-1</v>
      </c>
      <c r="I10" s="34"/>
      <c r="J10" s="50"/>
      <c r="K10" s="56"/>
      <c r="L10" s="45"/>
      <c r="M10" s="45"/>
    </row>
    <row r="11" spans="1:13" ht="24.75" customHeight="1">
      <c r="A11" s="1"/>
      <c r="B11" s="4"/>
      <c r="C11" s="40" t="s">
        <v>211</v>
      </c>
      <c r="D11" s="51"/>
      <c r="E11" s="33">
        <v>-62648.33</v>
      </c>
      <c r="F11" s="51"/>
      <c r="G11" s="8">
        <v>62648.33</v>
      </c>
      <c r="H11" s="17">
        <v>-1</v>
      </c>
      <c r="I11" s="34"/>
      <c r="J11" s="50"/>
      <c r="K11" s="56"/>
      <c r="L11" s="45"/>
      <c r="M11" s="45"/>
    </row>
    <row r="12" spans="1:13" ht="24.75" customHeight="1">
      <c r="A12" s="1"/>
      <c r="B12" s="4"/>
      <c r="C12" s="40" t="s">
        <v>208</v>
      </c>
      <c r="D12" s="51"/>
      <c r="E12" s="51"/>
      <c r="F12" s="51"/>
      <c r="G12" s="8"/>
      <c r="H12" s="17"/>
      <c r="I12" s="34"/>
      <c r="J12" s="50"/>
      <c r="K12" s="56"/>
      <c r="L12" s="45"/>
      <c r="M12" s="45"/>
    </row>
    <row r="13" spans="1:13" ht="24.75" customHeight="1">
      <c r="A13" s="1"/>
      <c r="B13" s="4"/>
      <c r="C13" s="40" t="s">
        <v>212</v>
      </c>
      <c r="D13" s="51"/>
      <c r="E13" s="51"/>
      <c r="F13" s="51"/>
      <c r="G13" s="8"/>
      <c r="H13" s="17"/>
      <c r="I13" s="34"/>
      <c r="J13" s="50"/>
      <c r="K13" s="56"/>
      <c r="L13" s="45"/>
      <c r="M13" s="45"/>
    </row>
    <row r="14" spans="1:13" ht="24.75" customHeight="1">
      <c r="A14" s="1"/>
      <c r="B14" s="4"/>
      <c r="C14" s="40" t="s">
        <v>213</v>
      </c>
      <c r="D14" s="51"/>
      <c r="E14" s="33">
        <v>14374.72</v>
      </c>
      <c r="F14" s="51"/>
      <c r="G14" s="8">
        <v>-14374.72</v>
      </c>
      <c r="H14" s="17">
        <v>-1</v>
      </c>
      <c r="I14" s="34"/>
      <c r="J14" s="50"/>
      <c r="K14" s="56"/>
      <c r="L14" s="45"/>
      <c r="M14" s="45"/>
    </row>
    <row r="15" spans="1:13">
      <c r="A15" s="1"/>
      <c r="B15" s="1"/>
      <c r="C15" s="15"/>
      <c r="D15" s="15"/>
      <c r="E15" s="15"/>
      <c r="F15" s="15"/>
      <c r="G15" s="15"/>
      <c r="H15" s="15"/>
      <c r="I15" s="15"/>
      <c r="J15" s="15"/>
      <c r="K15" s="1"/>
      <c r="L15" s="1"/>
      <c r="M15" s="1"/>
    </row>
  </sheetData>
  <mergeCells count="2">
    <mergeCell ref="C1:J1"/>
    <mergeCell ref="D3:E3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7"/>
  <sheetViews>
    <sheetView workbookViewId="0"/>
  </sheetViews>
  <sheetFormatPr defaultColWidth="14" defaultRowHeight="13.5"/>
  <cols>
    <col min="1" max="1" width="9.125" customWidth="1"/>
    <col min="2" max="2" width="11.5" customWidth="1"/>
    <col min="3" max="3" width="19.5" customWidth="1"/>
    <col min="4" max="8" width="14.875" customWidth="1"/>
  </cols>
  <sheetData>
    <row r="1" spans="1:9" ht="19.899999999999999" customHeight="1">
      <c r="A1" s="1"/>
      <c r="B1" s="97" t="s">
        <v>214</v>
      </c>
      <c r="C1" s="97" t="s">
        <v>214</v>
      </c>
      <c r="D1" s="97" t="s">
        <v>214</v>
      </c>
      <c r="E1" s="97" t="s">
        <v>214</v>
      </c>
      <c r="F1" s="97" t="s">
        <v>214</v>
      </c>
      <c r="G1" s="97" t="s">
        <v>214</v>
      </c>
      <c r="H1" s="97" t="s">
        <v>214</v>
      </c>
      <c r="I1" s="97" t="s">
        <v>214</v>
      </c>
    </row>
    <row r="2" spans="1:9" ht="15.6" customHeight="1">
      <c r="A2" s="1"/>
      <c r="B2" s="1"/>
      <c r="C2" s="1"/>
      <c r="D2" s="38"/>
      <c r="E2" s="38"/>
      <c r="F2" s="38"/>
      <c r="G2" s="59" t="s">
        <v>1</v>
      </c>
      <c r="H2" s="59"/>
      <c r="I2" s="45"/>
    </row>
    <row r="3" spans="1:9" ht="15.6" customHeight="1">
      <c r="A3" s="1"/>
      <c r="B3" s="29" t="s">
        <v>2</v>
      </c>
      <c r="C3" s="98" t="s">
        <v>3</v>
      </c>
      <c r="D3" s="98" t="s">
        <v>3</v>
      </c>
      <c r="E3" s="47" t="s">
        <v>4</v>
      </c>
      <c r="F3" s="3" t="s">
        <v>5</v>
      </c>
      <c r="G3" s="57"/>
      <c r="H3" s="57"/>
      <c r="I3" s="48" t="s">
        <v>6</v>
      </c>
    </row>
    <row r="4" spans="1:9" ht="28.35" customHeight="1">
      <c r="A4" s="4"/>
      <c r="B4" s="103" t="s">
        <v>7</v>
      </c>
      <c r="C4" s="103" t="s">
        <v>7</v>
      </c>
      <c r="D4" s="5" t="s">
        <v>215</v>
      </c>
      <c r="E4" s="5" t="s">
        <v>216</v>
      </c>
      <c r="F4" s="5" t="s">
        <v>217</v>
      </c>
      <c r="G4" s="5" t="s">
        <v>218</v>
      </c>
      <c r="H4" s="5" t="s">
        <v>13</v>
      </c>
      <c r="I4" s="42" t="s">
        <v>14</v>
      </c>
    </row>
    <row r="5" spans="1:9" ht="21.95" customHeight="1">
      <c r="A5" s="4"/>
      <c r="B5" s="107" t="s">
        <v>218</v>
      </c>
      <c r="C5" s="107" t="s">
        <v>218</v>
      </c>
      <c r="D5" s="7"/>
      <c r="E5" s="7"/>
      <c r="F5" s="8"/>
      <c r="G5" s="8"/>
      <c r="H5" s="34"/>
      <c r="I5" s="50"/>
    </row>
    <row r="6" spans="1:9" ht="23.45" customHeight="1">
      <c r="A6" s="4"/>
      <c r="B6" s="62" t="s">
        <v>83</v>
      </c>
      <c r="C6" s="62"/>
      <c r="D6" s="83"/>
      <c r="E6" s="83"/>
      <c r="F6" s="12"/>
      <c r="G6" s="8"/>
      <c r="H6" s="66"/>
      <c r="I6" s="52"/>
    </row>
    <row r="7" spans="1:9">
      <c r="A7" s="1"/>
      <c r="B7" s="15" t="s">
        <v>219</v>
      </c>
      <c r="C7" s="15" t="s">
        <v>220</v>
      </c>
      <c r="D7" s="84"/>
      <c r="E7" s="84"/>
      <c r="F7" s="84"/>
      <c r="G7" s="84"/>
      <c r="H7" s="84"/>
      <c r="I7" s="84"/>
    </row>
  </sheetData>
  <mergeCells count="4">
    <mergeCell ref="B1:I1"/>
    <mergeCell ref="C3:D3"/>
    <mergeCell ref="B4:C4"/>
    <mergeCell ref="B5:C5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4"/>
  <sheetViews>
    <sheetView topLeftCell="A4" workbookViewId="0">
      <selection activeCell="M9" sqref="M9:M26"/>
    </sheetView>
  </sheetViews>
  <sheetFormatPr defaultColWidth="14" defaultRowHeight="13.5"/>
  <cols>
    <col min="1" max="3" width="9.125" customWidth="1"/>
    <col min="4" max="4" width="30.625" customWidth="1"/>
    <col min="5" max="7" width="14.875" customWidth="1"/>
    <col min="8" max="8" width="28.625" customWidth="1"/>
    <col min="9" max="11" width="18.375" customWidth="1"/>
  </cols>
  <sheetData>
    <row r="1" spans="1:12" ht="21.2" customHeight="1">
      <c r="A1" s="1"/>
      <c r="B1" s="1"/>
      <c r="C1" s="1"/>
      <c r="D1" s="108" t="s">
        <v>221</v>
      </c>
      <c r="E1" s="108" t="s">
        <v>221</v>
      </c>
      <c r="F1" s="108" t="s">
        <v>221</v>
      </c>
      <c r="G1" s="108" t="s">
        <v>221</v>
      </c>
      <c r="H1" s="108" t="s">
        <v>221</v>
      </c>
      <c r="I1" s="108" t="s">
        <v>221</v>
      </c>
      <c r="J1" s="108" t="s">
        <v>221</v>
      </c>
      <c r="K1" s="108" t="s">
        <v>221</v>
      </c>
      <c r="L1" s="108" t="s">
        <v>221</v>
      </c>
    </row>
    <row r="2" spans="1:12" ht="21.2" customHeight="1">
      <c r="A2" s="1"/>
      <c r="B2" s="1"/>
      <c r="C2" s="1"/>
      <c r="D2" s="27"/>
      <c r="E2" s="27"/>
      <c r="F2" s="27"/>
      <c r="G2" s="27"/>
      <c r="H2" s="76"/>
      <c r="I2" s="1"/>
      <c r="J2" s="28" t="s">
        <v>222</v>
      </c>
      <c r="K2" s="27"/>
      <c r="L2" s="27"/>
    </row>
    <row r="3" spans="1:12" ht="15.6" customHeight="1">
      <c r="A3" s="1"/>
      <c r="B3" s="1"/>
      <c r="C3" s="1"/>
      <c r="D3" s="29" t="s">
        <v>223</v>
      </c>
      <c r="E3" s="98" t="s">
        <v>3</v>
      </c>
      <c r="F3" s="98" t="s">
        <v>3</v>
      </c>
      <c r="G3" s="98" t="s">
        <v>3</v>
      </c>
      <c r="H3" s="98" t="s">
        <v>3</v>
      </c>
      <c r="I3" s="3" t="s">
        <v>5</v>
      </c>
      <c r="J3" s="3"/>
      <c r="K3" s="36" t="s">
        <v>6</v>
      </c>
      <c r="L3" s="82"/>
    </row>
    <row r="4" spans="1:12" ht="15.6" customHeight="1">
      <c r="A4" s="1"/>
      <c r="B4" s="1"/>
      <c r="C4" s="4"/>
      <c r="D4" s="77" t="s">
        <v>7</v>
      </c>
      <c r="E4" s="77" t="s">
        <v>9</v>
      </c>
      <c r="F4" s="77" t="s">
        <v>10</v>
      </c>
      <c r="G4" s="77" t="s">
        <v>13</v>
      </c>
      <c r="H4" s="78" t="s">
        <v>7</v>
      </c>
      <c r="I4" s="77" t="s">
        <v>9</v>
      </c>
      <c r="J4" s="77" t="s">
        <v>10</v>
      </c>
      <c r="K4" s="77" t="s">
        <v>13</v>
      </c>
      <c r="L4" s="39"/>
    </row>
    <row r="5" spans="1:12" ht="15.6" customHeight="1">
      <c r="A5" s="1"/>
      <c r="B5" s="1"/>
      <c r="C5" s="4"/>
      <c r="D5" s="79" t="s">
        <v>224</v>
      </c>
      <c r="E5" s="33" t="s">
        <v>225</v>
      </c>
      <c r="F5" s="33" t="s">
        <v>225</v>
      </c>
      <c r="G5" s="34"/>
      <c r="H5" s="80" t="s">
        <v>226</v>
      </c>
      <c r="I5" s="33"/>
      <c r="J5" s="33"/>
      <c r="K5" s="33"/>
      <c r="L5" s="39"/>
    </row>
    <row r="6" spans="1:12" ht="15.6" customHeight="1">
      <c r="A6" s="1"/>
      <c r="B6" s="1"/>
      <c r="C6" s="4"/>
      <c r="D6" s="79" t="s">
        <v>227</v>
      </c>
      <c r="E6" s="33">
        <v>77409645.870000005</v>
      </c>
      <c r="F6" s="51"/>
      <c r="G6" s="34"/>
      <c r="H6" s="80" t="s">
        <v>228</v>
      </c>
      <c r="I6" s="51"/>
      <c r="J6" s="51"/>
      <c r="K6" s="34"/>
      <c r="L6" s="39"/>
    </row>
    <row r="7" spans="1:12" ht="15.6" customHeight="1">
      <c r="A7" s="1"/>
      <c r="B7" s="1"/>
      <c r="C7" s="4"/>
      <c r="D7" s="79" t="s">
        <v>229</v>
      </c>
      <c r="E7" s="51"/>
      <c r="F7" s="51"/>
      <c r="G7" s="34"/>
      <c r="H7" s="80" t="s">
        <v>230</v>
      </c>
      <c r="I7" s="51"/>
      <c r="J7" s="51"/>
      <c r="K7" s="34"/>
      <c r="L7" s="39"/>
    </row>
    <row r="8" spans="1:12" ht="15.6" customHeight="1">
      <c r="A8" s="1"/>
      <c r="B8" s="1"/>
      <c r="C8" s="4"/>
      <c r="D8" s="79" t="s">
        <v>231</v>
      </c>
      <c r="E8" s="51"/>
      <c r="F8" s="51"/>
      <c r="G8" s="34"/>
      <c r="H8" s="80" t="s">
        <v>232</v>
      </c>
      <c r="I8" s="51"/>
      <c r="J8" s="51"/>
      <c r="K8" s="34"/>
      <c r="L8" s="39"/>
    </row>
    <row r="9" spans="1:12" ht="15.6" customHeight="1">
      <c r="A9" s="1"/>
      <c r="B9" s="1"/>
      <c r="C9" s="4"/>
      <c r="D9" s="79" t="s">
        <v>233</v>
      </c>
      <c r="E9" s="33">
        <v>16901995.82</v>
      </c>
      <c r="F9" s="51"/>
      <c r="G9" s="34"/>
      <c r="H9" s="80" t="s">
        <v>234</v>
      </c>
      <c r="I9" s="33">
        <v>60323005.299999997</v>
      </c>
      <c r="J9" s="33">
        <v>156473890</v>
      </c>
      <c r="K9" s="34">
        <v>180513890</v>
      </c>
      <c r="L9" s="39"/>
    </row>
    <row r="10" spans="1:12" ht="15.6" customHeight="1">
      <c r="A10" s="1"/>
      <c r="B10" s="1"/>
      <c r="C10" s="4"/>
      <c r="D10" s="79" t="s">
        <v>235</v>
      </c>
      <c r="E10" s="33">
        <v>28527.599999999999</v>
      </c>
      <c r="F10" s="51"/>
      <c r="G10" s="34"/>
      <c r="H10" s="80" t="s">
        <v>236</v>
      </c>
      <c r="I10" s="51"/>
      <c r="J10" s="51"/>
      <c r="K10" s="34"/>
      <c r="L10" s="39"/>
    </row>
    <row r="11" spans="1:12" ht="15.6" customHeight="1">
      <c r="A11" s="1"/>
      <c r="B11" s="1"/>
      <c r="C11" s="4"/>
      <c r="D11" s="79" t="s">
        <v>237</v>
      </c>
      <c r="E11" s="51"/>
      <c r="F11" s="51"/>
      <c r="G11" s="34"/>
      <c r="H11" s="80" t="s">
        <v>238</v>
      </c>
      <c r="I11" s="33">
        <v>7889795.6900000004</v>
      </c>
      <c r="J11" s="33">
        <v>82557427</v>
      </c>
      <c r="K11" s="34">
        <v>82557427</v>
      </c>
      <c r="L11" s="39"/>
    </row>
    <row r="12" spans="1:12" ht="15.6" customHeight="1">
      <c r="A12" s="1"/>
      <c r="B12" s="1"/>
      <c r="C12" s="4"/>
      <c r="D12" s="79" t="s">
        <v>239</v>
      </c>
      <c r="E12" s="33">
        <v>302374044.91000003</v>
      </c>
      <c r="F12" s="33">
        <v>568560000</v>
      </c>
      <c r="G12" s="34">
        <v>568560000</v>
      </c>
      <c r="H12" s="80" t="s">
        <v>240</v>
      </c>
      <c r="I12" s="33">
        <v>3307285.47</v>
      </c>
      <c r="J12" s="33">
        <v>21645970.75</v>
      </c>
      <c r="K12" s="34">
        <v>20705970.75</v>
      </c>
      <c r="L12" s="39"/>
    </row>
    <row r="13" spans="1:12" ht="15.6" customHeight="1">
      <c r="A13" s="1"/>
      <c r="B13" s="1"/>
      <c r="C13" s="4"/>
      <c r="D13" s="79" t="s">
        <v>241</v>
      </c>
      <c r="E13" s="51"/>
      <c r="F13" s="51"/>
      <c r="G13" s="34"/>
      <c r="H13" s="80" t="s">
        <v>242</v>
      </c>
      <c r="I13" s="51"/>
      <c r="J13" s="51"/>
      <c r="K13" s="34"/>
      <c r="L13" s="39"/>
    </row>
    <row r="14" spans="1:12" ht="15.6" customHeight="1">
      <c r="A14" s="1"/>
      <c r="B14" s="1"/>
      <c r="C14" s="4"/>
      <c r="D14" s="79" t="s">
        <v>243</v>
      </c>
      <c r="E14" s="51"/>
      <c r="F14" s="51"/>
      <c r="G14" s="34"/>
      <c r="H14" s="80" t="s">
        <v>244</v>
      </c>
      <c r="I14" s="33">
        <v>3916382535.1700001</v>
      </c>
      <c r="J14" s="33">
        <v>172900000</v>
      </c>
      <c r="K14" s="34">
        <v>172900000</v>
      </c>
      <c r="L14" s="39"/>
    </row>
    <row r="15" spans="1:12" ht="22.7" customHeight="1">
      <c r="A15" s="1"/>
      <c r="B15" s="1"/>
      <c r="C15" s="4"/>
      <c r="D15" s="79" t="s">
        <v>245</v>
      </c>
      <c r="E15" s="51"/>
      <c r="F15" s="51"/>
      <c r="G15" s="34"/>
      <c r="H15" s="80" t="s">
        <v>246</v>
      </c>
      <c r="I15" s="51"/>
      <c r="J15" s="51"/>
      <c r="K15" s="34"/>
      <c r="L15" s="39"/>
    </row>
    <row r="16" spans="1:12" ht="15.6" customHeight="1">
      <c r="A16" s="1"/>
      <c r="B16" s="1"/>
      <c r="C16" s="4"/>
      <c r="D16" s="79" t="s">
        <v>247</v>
      </c>
      <c r="E16" s="51"/>
      <c r="F16" s="51"/>
      <c r="G16" s="34"/>
      <c r="H16" s="80" t="s">
        <v>248</v>
      </c>
      <c r="I16" s="51"/>
      <c r="J16" s="51"/>
      <c r="K16" s="34"/>
      <c r="L16" s="39"/>
    </row>
    <row r="17" spans="1:13" ht="15.6" customHeight="1">
      <c r="A17" s="1"/>
      <c r="B17" s="1"/>
      <c r="C17" s="4"/>
      <c r="D17" s="79"/>
      <c r="E17" s="33"/>
      <c r="F17" s="33"/>
      <c r="G17" s="34"/>
      <c r="H17" s="80" t="s">
        <v>249</v>
      </c>
      <c r="I17" s="51"/>
      <c r="J17" s="51"/>
      <c r="K17" s="34"/>
      <c r="L17" s="39"/>
    </row>
    <row r="18" spans="1:13" ht="15.6" customHeight="1">
      <c r="A18" s="1"/>
      <c r="B18" s="1"/>
      <c r="C18" s="4"/>
      <c r="D18" s="79" t="s">
        <v>250</v>
      </c>
      <c r="E18" s="8">
        <v>396714214.19999999</v>
      </c>
      <c r="F18" s="8">
        <f>SUM(F12:F17)</f>
        <v>568560000</v>
      </c>
      <c r="G18" s="34">
        <v>568560000</v>
      </c>
      <c r="H18" s="80" t="s">
        <v>251</v>
      </c>
      <c r="I18" s="8">
        <v>3987902621.6300001</v>
      </c>
      <c r="J18" s="8">
        <f>SUM(J6:J17)</f>
        <v>433577287.75</v>
      </c>
      <c r="K18" s="34">
        <v>456677287.75</v>
      </c>
      <c r="L18" s="39"/>
    </row>
    <row r="19" spans="1:13" ht="15.6" customHeight="1">
      <c r="A19" s="1"/>
      <c r="B19" s="1"/>
      <c r="C19" s="4"/>
      <c r="D19" s="79" t="s">
        <v>252</v>
      </c>
      <c r="E19" s="33"/>
      <c r="F19" s="33"/>
      <c r="G19" s="34"/>
      <c r="H19" s="80" t="s">
        <v>253</v>
      </c>
      <c r="I19" s="33"/>
      <c r="J19" s="33"/>
      <c r="K19" s="33"/>
      <c r="L19" s="39"/>
    </row>
    <row r="20" spans="1:13" ht="15.6" customHeight="1">
      <c r="A20" s="1"/>
      <c r="B20" s="1"/>
      <c r="C20" s="4"/>
      <c r="D20" s="79" t="s">
        <v>254</v>
      </c>
      <c r="E20" s="51"/>
      <c r="F20" s="51"/>
      <c r="G20" s="34"/>
      <c r="H20" s="80" t="s">
        <v>255</v>
      </c>
      <c r="I20" s="51"/>
      <c r="J20" s="51"/>
      <c r="K20" s="34"/>
      <c r="L20" s="39"/>
    </row>
    <row r="21" spans="1:13" ht="15.6" customHeight="1">
      <c r="A21" s="1"/>
      <c r="B21" s="1"/>
      <c r="C21" s="4"/>
      <c r="D21" s="79" t="s">
        <v>256</v>
      </c>
      <c r="E21" s="51"/>
      <c r="F21" s="51"/>
      <c r="G21" s="34"/>
      <c r="H21" s="80" t="s">
        <v>257</v>
      </c>
      <c r="I21" s="51"/>
      <c r="J21" s="51"/>
      <c r="K21" s="34"/>
      <c r="L21" s="39"/>
    </row>
    <row r="22" spans="1:13" ht="15.6" customHeight="1">
      <c r="A22" s="1"/>
      <c r="B22" s="1"/>
      <c r="C22" s="4"/>
      <c r="D22" s="79" t="s">
        <v>258</v>
      </c>
      <c r="E22" s="51"/>
      <c r="F22" s="51"/>
      <c r="G22" s="34"/>
      <c r="H22" s="80" t="s">
        <v>259</v>
      </c>
      <c r="I22" s="51"/>
      <c r="J22" s="51"/>
      <c r="K22" s="34"/>
      <c r="L22" s="39"/>
    </row>
    <row r="23" spans="1:13" ht="15.6" customHeight="1">
      <c r="A23" s="1"/>
      <c r="B23" s="1"/>
      <c r="C23" s="4"/>
      <c r="D23" s="79" t="s">
        <v>260</v>
      </c>
      <c r="E23" s="51"/>
      <c r="F23" s="51"/>
      <c r="G23" s="34"/>
      <c r="H23" s="80" t="s">
        <v>261</v>
      </c>
      <c r="I23" s="51"/>
      <c r="J23" s="51"/>
      <c r="K23" s="34"/>
      <c r="L23" s="39"/>
    </row>
    <row r="24" spans="1:13" ht="15.6" customHeight="1">
      <c r="A24" s="1"/>
      <c r="B24" s="1"/>
      <c r="C24" s="4"/>
      <c r="D24" s="79" t="s">
        <v>262</v>
      </c>
      <c r="E24" s="51"/>
      <c r="F24" s="51"/>
      <c r="G24" s="34"/>
      <c r="H24" s="80" t="s">
        <v>263</v>
      </c>
      <c r="I24" s="51"/>
      <c r="J24" s="51"/>
      <c r="K24" s="34"/>
      <c r="L24" s="39"/>
    </row>
    <row r="25" spans="1:13" ht="15.6" customHeight="1">
      <c r="A25" s="1"/>
      <c r="B25" s="1"/>
      <c r="C25" s="4"/>
      <c r="D25" s="79" t="s">
        <v>264</v>
      </c>
      <c r="E25" s="33">
        <v>4868877046.9700003</v>
      </c>
      <c r="F25" s="33">
        <v>30774600</v>
      </c>
      <c r="G25" s="34">
        <v>51054600</v>
      </c>
      <c r="H25" s="80" t="s">
        <v>265</v>
      </c>
      <c r="I25" s="51"/>
      <c r="J25" s="51"/>
      <c r="K25" s="34"/>
      <c r="L25" s="39"/>
    </row>
    <row r="26" spans="1:13" ht="15.6" customHeight="1">
      <c r="A26" s="1"/>
      <c r="B26" s="1"/>
      <c r="C26" s="4"/>
      <c r="D26" s="79" t="s">
        <v>266</v>
      </c>
      <c r="E26" s="33">
        <v>74934223.599999994</v>
      </c>
      <c r="F26" s="51"/>
      <c r="G26" s="34"/>
      <c r="H26" s="80" t="s">
        <v>267</v>
      </c>
      <c r="I26" s="51"/>
      <c r="J26" s="51"/>
      <c r="K26" s="34"/>
      <c r="L26" s="39"/>
    </row>
    <row r="27" spans="1:13" ht="15.6" customHeight="1">
      <c r="A27" s="1"/>
      <c r="B27" s="1"/>
      <c r="C27" s="4"/>
      <c r="D27" s="79" t="s">
        <v>268</v>
      </c>
      <c r="E27" s="51"/>
      <c r="F27" s="51"/>
      <c r="G27" s="34"/>
      <c r="H27" s="80" t="s">
        <v>269</v>
      </c>
      <c r="I27" s="8"/>
      <c r="J27" s="8"/>
      <c r="K27" s="34"/>
      <c r="L27" s="39"/>
      <c r="M27">
        <f>M25-M26</f>
        <v>0</v>
      </c>
    </row>
    <row r="28" spans="1:13" ht="15.6" customHeight="1">
      <c r="A28" s="1"/>
      <c r="B28" s="1"/>
      <c r="C28" s="4"/>
      <c r="D28" s="79" t="s">
        <v>270</v>
      </c>
      <c r="E28" s="33">
        <v>-583.52</v>
      </c>
      <c r="F28" s="51"/>
      <c r="G28" s="34"/>
      <c r="H28" s="80" t="s">
        <v>271</v>
      </c>
      <c r="I28" s="8">
        <v>3987902621.6300001</v>
      </c>
      <c r="J28" s="8">
        <f>J18+J27</f>
        <v>433577287.75</v>
      </c>
      <c r="K28" s="34">
        <v>456677287.75</v>
      </c>
      <c r="L28" s="39"/>
    </row>
    <row r="29" spans="1:13" ht="15.6" customHeight="1">
      <c r="A29" s="1"/>
      <c r="B29" s="1"/>
      <c r="C29" s="4"/>
      <c r="D29" s="79" t="s">
        <v>272</v>
      </c>
      <c r="E29" s="51"/>
      <c r="F29" s="51"/>
      <c r="G29" s="34"/>
      <c r="H29" s="80" t="s">
        <v>273</v>
      </c>
      <c r="I29" s="33"/>
      <c r="J29" s="33"/>
      <c r="K29" s="33"/>
      <c r="L29" s="39"/>
    </row>
    <row r="30" spans="1:13" ht="15.6" customHeight="1">
      <c r="A30" s="1"/>
      <c r="B30" s="1"/>
      <c r="C30" s="4"/>
      <c r="D30" s="79" t="s">
        <v>274</v>
      </c>
      <c r="E30" s="51"/>
      <c r="F30" s="51"/>
      <c r="G30" s="34"/>
      <c r="H30" s="80" t="s">
        <v>275</v>
      </c>
      <c r="I30" s="51"/>
      <c r="J30" s="51"/>
      <c r="K30" s="34"/>
      <c r="L30" s="39"/>
    </row>
    <row r="31" spans="1:13" ht="15.6" customHeight="1">
      <c r="A31" s="1"/>
      <c r="B31" s="1"/>
      <c r="C31" s="4"/>
      <c r="D31" s="79" t="s">
        <v>276</v>
      </c>
      <c r="E31" s="33">
        <v>3347505840.25</v>
      </c>
      <c r="F31" s="33">
        <v>-229251000</v>
      </c>
      <c r="G31" s="34">
        <v>-229251000</v>
      </c>
      <c r="H31" s="80" t="s">
        <v>277</v>
      </c>
      <c r="I31" s="33">
        <v>4664640201.4300003</v>
      </c>
      <c r="J31" s="51"/>
      <c r="K31" s="34"/>
      <c r="L31" s="39"/>
    </row>
    <row r="32" spans="1:13" ht="15.6" customHeight="1">
      <c r="A32" s="1"/>
      <c r="B32" s="1"/>
      <c r="C32" s="4"/>
      <c r="D32" s="79" t="s">
        <v>278</v>
      </c>
      <c r="E32" s="51"/>
      <c r="F32" s="51"/>
      <c r="G32" s="34"/>
      <c r="H32" s="80" t="s">
        <v>279</v>
      </c>
      <c r="I32" s="51"/>
      <c r="J32" s="51"/>
      <c r="K32" s="34"/>
      <c r="L32" s="39"/>
    </row>
    <row r="33" spans="1:12" ht="15.6" customHeight="1">
      <c r="A33" s="1"/>
      <c r="B33" s="1"/>
      <c r="C33" s="4"/>
      <c r="D33" s="79" t="s">
        <v>280</v>
      </c>
      <c r="E33" s="51"/>
      <c r="F33" s="51"/>
      <c r="G33" s="34"/>
      <c r="H33" s="80" t="s">
        <v>281</v>
      </c>
      <c r="I33" s="51"/>
      <c r="J33" s="51"/>
      <c r="K33" s="34"/>
      <c r="L33" s="39"/>
    </row>
    <row r="34" spans="1:12" ht="22.7" customHeight="1">
      <c r="A34" s="1"/>
      <c r="B34" s="1"/>
      <c r="C34" s="4"/>
      <c r="D34" s="79" t="s">
        <v>282</v>
      </c>
      <c r="E34" s="51"/>
      <c r="F34" s="33">
        <v>70480000</v>
      </c>
      <c r="G34" s="34">
        <v>70480000</v>
      </c>
      <c r="H34" s="80" t="s">
        <v>283</v>
      </c>
      <c r="I34" s="51"/>
      <c r="J34" s="51"/>
      <c r="K34" s="34"/>
      <c r="L34" s="39"/>
    </row>
    <row r="35" spans="1:12" ht="15.6" customHeight="1">
      <c r="A35" s="1"/>
      <c r="B35" s="1"/>
      <c r="C35" s="4"/>
      <c r="D35" s="79" t="s">
        <v>284</v>
      </c>
      <c r="E35" s="51"/>
      <c r="F35" s="51"/>
      <c r="G35" s="34"/>
      <c r="H35" s="80" t="s">
        <v>285</v>
      </c>
      <c r="I35" s="51"/>
      <c r="J35" s="51"/>
      <c r="K35" s="34"/>
      <c r="L35" s="39"/>
    </row>
    <row r="36" spans="1:12" ht="15.6" customHeight="1">
      <c r="A36" s="1"/>
      <c r="B36" s="1"/>
      <c r="C36" s="4"/>
      <c r="D36" s="79" t="s">
        <v>286</v>
      </c>
      <c r="E36" s="51"/>
      <c r="F36" s="51"/>
      <c r="G36" s="34"/>
      <c r="H36" s="80" t="s">
        <v>287</v>
      </c>
      <c r="I36" s="33">
        <v>36262404.710000001</v>
      </c>
      <c r="J36" s="33">
        <v>6986312.25</v>
      </c>
      <c r="K36" s="34">
        <v>4166312.25</v>
      </c>
      <c r="L36" s="39"/>
    </row>
    <row r="37" spans="1:12" ht="22.7" customHeight="1">
      <c r="A37" s="1"/>
      <c r="B37" s="1"/>
      <c r="C37" s="4"/>
      <c r="D37" s="79" t="s">
        <v>288</v>
      </c>
      <c r="E37" s="8">
        <v>8291316527.3000002</v>
      </c>
      <c r="F37" s="8">
        <f>SUM(F20:F35)</f>
        <v>-127996400</v>
      </c>
      <c r="G37" s="34">
        <v>-107716400</v>
      </c>
      <c r="H37" s="80" t="s">
        <v>289</v>
      </c>
      <c r="I37" s="8">
        <v>4700902606.1400003</v>
      </c>
      <c r="J37" s="8">
        <f>J36</f>
        <v>6986312.25</v>
      </c>
      <c r="K37" s="34">
        <v>4166312.25</v>
      </c>
      <c r="L37" s="39"/>
    </row>
    <row r="38" spans="1:12" ht="15.6" customHeight="1">
      <c r="A38" s="1"/>
      <c r="B38" s="1"/>
      <c r="C38" s="4"/>
      <c r="D38" s="79"/>
      <c r="E38" s="33"/>
      <c r="F38" s="33"/>
      <c r="G38" s="34"/>
      <c r="H38" s="80" t="s">
        <v>290</v>
      </c>
      <c r="I38" s="51"/>
      <c r="J38" s="51"/>
      <c r="K38" s="34"/>
      <c r="L38" s="39"/>
    </row>
    <row r="39" spans="1:12" ht="15.6" customHeight="1">
      <c r="A39" s="1"/>
      <c r="B39" s="1"/>
      <c r="C39" s="4"/>
      <c r="D39" s="79"/>
      <c r="E39" s="33"/>
      <c r="F39" s="33"/>
      <c r="G39" s="34"/>
      <c r="H39" s="80" t="s">
        <v>291</v>
      </c>
      <c r="I39" s="8">
        <v>4700902606.1400003</v>
      </c>
      <c r="J39" s="8">
        <f>J37</f>
        <v>6986312.25</v>
      </c>
      <c r="K39" s="34">
        <v>4166312.25</v>
      </c>
      <c r="L39" s="39"/>
    </row>
    <row r="40" spans="1:12" ht="15.6" customHeight="1">
      <c r="A40" s="1"/>
      <c r="B40" s="1"/>
      <c r="C40" s="4"/>
      <c r="D40" s="79" t="s">
        <v>292</v>
      </c>
      <c r="E40" s="8">
        <v>8688030741.5</v>
      </c>
      <c r="F40" s="8">
        <f>F18+F37</f>
        <v>440563600</v>
      </c>
      <c r="G40" s="34">
        <v>460843600</v>
      </c>
      <c r="H40" s="80" t="s">
        <v>293</v>
      </c>
      <c r="I40" s="8">
        <v>8688805227.7700005</v>
      </c>
      <c r="J40" s="8">
        <f>J28+J39</f>
        <v>440563600</v>
      </c>
      <c r="K40" s="34">
        <v>460843600</v>
      </c>
      <c r="L40" s="39"/>
    </row>
    <row r="41" spans="1:12">
      <c r="A41" s="1"/>
      <c r="B41" s="1"/>
      <c r="C41" s="1"/>
      <c r="D41" s="15"/>
      <c r="E41" s="15"/>
      <c r="F41" s="15"/>
      <c r="G41" s="15"/>
      <c r="H41" s="81"/>
      <c r="I41" s="15"/>
      <c r="J41" s="15"/>
      <c r="K41" s="15"/>
      <c r="L41" s="1"/>
    </row>
    <row r="44" spans="1:12">
      <c r="F44">
        <f>F40-J40</f>
        <v>0</v>
      </c>
    </row>
  </sheetData>
  <mergeCells count="2">
    <mergeCell ref="D1:L1"/>
    <mergeCell ref="E3:H3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5"/>
  <sheetViews>
    <sheetView topLeftCell="A7" workbookViewId="0">
      <selection activeCell="G15" sqref="G15"/>
    </sheetView>
  </sheetViews>
  <sheetFormatPr defaultColWidth="14" defaultRowHeight="13.5"/>
  <cols>
    <col min="1" max="1" width="9.125" customWidth="1"/>
    <col min="2" max="2" width="48.875" customWidth="1"/>
    <col min="3" max="4" width="24.125" customWidth="1"/>
  </cols>
  <sheetData>
    <row r="1" spans="1:5" ht="19.899999999999999" customHeight="1">
      <c r="A1" s="1"/>
      <c r="B1" s="97" t="s">
        <v>294</v>
      </c>
      <c r="C1" s="97" t="s">
        <v>294</v>
      </c>
      <c r="D1" s="97" t="s">
        <v>294</v>
      </c>
      <c r="E1" s="2"/>
    </row>
    <row r="2" spans="1:5" ht="15.6" customHeight="1">
      <c r="A2" s="1"/>
      <c r="B2" s="1"/>
      <c r="C2" s="1"/>
      <c r="D2" s="67" t="s">
        <v>222</v>
      </c>
      <c r="E2" s="67"/>
    </row>
    <row r="3" spans="1:5" ht="15.6" customHeight="1">
      <c r="A3" s="1"/>
      <c r="B3" s="29" t="s">
        <v>3</v>
      </c>
      <c r="C3" s="29" t="s">
        <v>5</v>
      </c>
      <c r="D3" s="36" t="s">
        <v>295</v>
      </c>
      <c r="E3" s="36"/>
    </row>
    <row r="4" spans="1:5" ht="21.95" customHeight="1">
      <c r="A4" s="4"/>
      <c r="B4" s="42" t="s">
        <v>7</v>
      </c>
      <c r="C4" s="5" t="s">
        <v>9</v>
      </c>
      <c r="D4" s="5" t="s">
        <v>10</v>
      </c>
      <c r="E4" s="5" t="s">
        <v>13</v>
      </c>
    </row>
    <row r="5" spans="1:5" ht="21.95" customHeight="1">
      <c r="A5" s="4"/>
      <c r="B5" s="40" t="s">
        <v>296</v>
      </c>
      <c r="C5" s="33"/>
      <c r="D5" s="33"/>
      <c r="E5" s="34"/>
    </row>
    <row r="6" spans="1:5" ht="21.95" customHeight="1">
      <c r="A6" s="4"/>
      <c r="B6" s="40" t="s">
        <v>297</v>
      </c>
      <c r="C6" s="51"/>
      <c r="D6" s="51"/>
      <c r="E6" s="34"/>
    </row>
    <row r="7" spans="1:5" ht="21.95" customHeight="1">
      <c r="A7" s="4"/>
      <c r="B7" s="40" t="s">
        <v>298</v>
      </c>
      <c r="C7" s="51"/>
      <c r="D7" s="51"/>
      <c r="E7" s="34"/>
    </row>
    <row r="8" spans="1:5" ht="21.95" customHeight="1">
      <c r="A8" s="4"/>
      <c r="B8" s="40" t="s">
        <v>299</v>
      </c>
      <c r="C8" s="51"/>
      <c r="D8" s="51"/>
      <c r="E8" s="34"/>
    </row>
    <row r="9" spans="1:5" ht="21.95" customHeight="1">
      <c r="A9" s="4"/>
      <c r="B9" s="40" t="s">
        <v>300</v>
      </c>
      <c r="C9" s="51"/>
      <c r="D9" s="51"/>
      <c r="E9" s="34"/>
    </row>
    <row r="10" spans="1:5" ht="21.95" customHeight="1">
      <c r="A10" s="4"/>
      <c r="B10" s="40" t="s">
        <v>301</v>
      </c>
      <c r="C10" s="51"/>
      <c r="D10" s="51"/>
      <c r="E10" s="34"/>
    </row>
    <row r="11" spans="1:5" ht="21.95" customHeight="1">
      <c r="A11" s="4"/>
      <c r="B11" s="40" t="s">
        <v>302</v>
      </c>
      <c r="C11" s="51"/>
      <c r="D11" s="51"/>
      <c r="E11" s="34"/>
    </row>
    <row r="12" spans="1:5" ht="21.95" customHeight="1">
      <c r="A12" s="4"/>
      <c r="B12" s="40" t="s">
        <v>303</v>
      </c>
      <c r="C12" s="51"/>
      <c r="D12" s="51"/>
      <c r="E12" s="34"/>
    </row>
    <row r="13" spans="1:5" ht="21.95" customHeight="1">
      <c r="A13" s="4"/>
      <c r="B13" s="40" t="s">
        <v>304</v>
      </c>
      <c r="C13" s="33">
        <v>229030888.22</v>
      </c>
      <c r="D13" s="33">
        <v>138174041.88</v>
      </c>
      <c r="E13" s="34">
        <v>138174041.88</v>
      </c>
    </row>
    <row r="14" spans="1:5" ht="21.95" customHeight="1">
      <c r="A14" s="4"/>
      <c r="B14" s="40" t="s">
        <v>305</v>
      </c>
      <c r="C14" s="8">
        <v>229030888.22</v>
      </c>
      <c r="D14" s="8">
        <v>138174041.88</v>
      </c>
      <c r="E14" s="34">
        <v>138174041.88</v>
      </c>
    </row>
    <row r="15" spans="1:5" ht="21.95" customHeight="1">
      <c r="A15" s="4"/>
      <c r="B15" s="40" t="s">
        <v>306</v>
      </c>
      <c r="C15" s="33">
        <v>52766600.100000001</v>
      </c>
      <c r="D15" s="33">
        <v>52919290</v>
      </c>
      <c r="E15" s="34">
        <v>52919290</v>
      </c>
    </row>
    <row r="16" spans="1:5" ht="21.95" customHeight="1">
      <c r="A16" s="4"/>
      <c r="B16" s="40" t="s">
        <v>307</v>
      </c>
      <c r="C16" s="51"/>
      <c r="D16" s="51"/>
      <c r="E16" s="34"/>
    </row>
    <row r="17" spans="1:5" ht="21.95" customHeight="1">
      <c r="A17" s="4"/>
      <c r="B17" s="40" t="s">
        <v>308</v>
      </c>
      <c r="C17" s="51"/>
      <c r="D17" s="51"/>
      <c r="E17" s="34"/>
    </row>
    <row r="18" spans="1:5" ht="21.95" customHeight="1">
      <c r="A18" s="4"/>
      <c r="B18" s="40" t="s">
        <v>309</v>
      </c>
      <c r="C18" s="33">
        <v>63765337.539999999</v>
      </c>
      <c r="D18" s="33">
        <v>82557427</v>
      </c>
      <c r="E18" s="34">
        <v>82557427</v>
      </c>
    </row>
    <row r="19" spans="1:5" ht="21.95" customHeight="1">
      <c r="A19" s="4"/>
      <c r="B19" s="40" t="s">
        <v>310</v>
      </c>
      <c r="C19" s="33">
        <v>17259644.059999999</v>
      </c>
      <c r="D19" s="33">
        <v>20750970.75</v>
      </c>
      <c r="E19" s="34">
        <v>20750970.75</v>
      </c>
    </row>
    <row r="20" spans="1:5" ht="21.95" customHeight="1">
      <c r="A20" s="4"/>
      <c r="B20" s="40" t="s">
        <v>311</v>
      </c>
      <c r="C20" s="33">
        <v>10736507.25</v>
      </c>
      <c r="D20" s="33">
        <v>4900000</v>
      </c>
      <c r="E20" s="34">
        <v>4900000</v>
      </c>
    </row>
    <row r="21" spans="1:5" ht="21.95" customHeight="1">
      <c r="A21" s="4"/>
      <c r="B21" s="40" t="s">
        <v>312</v>
      </c>
      <c r="C21" s="8">
        <v>144528088.94999999</v>
      </c>
      <c r="D21" s="8">
        <v>161127687.75</v>
      </c>
      <c r="E21" s="34">
        <v>161127687.75</v>
      </c>
    </row>
    <row r="22" spans="1:5" ht="21.95" customHeight="1">
      <c r="A22" s="4"/>
      <c r="B22" s="40" t="s">
        <v>313</v>
      </c>
      <c r="C22" s="8">
        <v>84502799.269999996</v>
      </c>
      <c r="D22" s="8">
        <v>-22953645.870000001</v>
      </c>
      <c r="E22" s="34">
        <v>-22953645.870000001</v>
      </c>
    </row>
    <row r="23" spans="1:5" ht="21.95" customHeight="1">
      <c r="A23" s="4"/>
      <c r="B23" s="40" t="s">
        <v>314</v>
      </c>
      <c r="C23" s="33"/>
      <c r="D23" s="33"/>
      <c r="E23" s="34"/>
    </row>
    <row r="24" spans="1:5" ht="21.95" customHeight="1">
      <c r="A24" s="4"/>
      <c r="B24" s="40" t="s">
        <v>315</v>
      </c>
      <c r="C24" s="51"/>
      <c r="D24" s="51"/>
      <c r="E24" s="34"/>
    </row>
    <row r="25" spans="1:5" ht="21.95" customHeight="1">
      <c r="A25" s="4"/>
      <c r="B25" s="40" t="s">
        <v>316</v>
      </c>
      <c r="C25" s="51"/>
      <c r="D25" s="51"/>
      <c r="E25" s="34"/>
    </row>
    <row r="26" spans="1:5" ht="21.95" customHeight="1">
      <c r="A26" s="4"/>
      <c r="B26" s="40" t="s">
        <v>317</v>
      </c>
      <c r="C26" s="33">
        <v>24563</v>
      </c>
      <c r="D26" s="51"/>
      <c r="E26" s="34"/>
    </row>
    <row r="27" spans="1:5" ht="21.95" customHeight="1">
      <c r="A27" s="4"/>
      <c r="B27" s="40" t="s">
        <v>318</v>
      </c>
      <c r="C27" s="51"/>
      <c r="D27" s="51"/>
      <c r="E27" s="34"/>
    </row>
    <row r="28" spans="1:5" ht="21.95" customHeight="1">
      <c r="A28" s="4"/>
      <c r="B28" s="40" t="s">
        <v>319</v>
      </c>
      <c r="C28" s="8">
        <v>24563</v>
      </c>
      <c r="D28" s="8"/>
      <c r="E28" s="34"/>
    </row>
    <row r="29" spans="1:5" ht="21.95" customHeight="1">
      <c r="A29" s="4"/>
      <c r="B29" s="40" t="s">
        <v>320</v>
      </c>
      <c r="C29" s="33">
        <v>14439166.48</v>
      </c>
      <c r="D29" s="33">
        <v>54456000</v>
      </c>
      <c r="E29" s="34">
        <v>54456000</v>
      </c>
    </row>
    <row r="30" spans="1:5" ht="21.95" customHeight="1">
      <c r="A30" s="4"/>
      <c r="B30" s="40" t="s">
        <v>321</v>
      </c>
      <c r="C30" s="51"/>
      <c r="D30" s="51"/>
      <c r="E30" s="34"/>
    </row>
    <row r="31" spans="1:5" ht="21.95" customHeight="1">
      <c r="A31" s="4"/>
      <c r="B31" s="40" t="s">
        <v>322</v>
      </c>
      <c r="C31" s="51"/>
      <c r="D31" s="51"/>
      <c r="E31" s="34"/>
    </row>
    <row r="32" spans="1:5" ht="21.95" customHeight="1">
      <c r="A32" s="4"/>
      <c r="B32" s="40" t="s">
        <v>323</v>
      </c>
      <c r="C32" s="51"/>
      <c r="D32" s="51"/>
      <c r="E32" s="34"/>
    </row>
    <row r="33" spans="1:5" ht="21.95" customHeight="1">
      <c r="A33" s="4"/>
      <c r="B33" s="40" t="s">
        <v>324</v>
      </c>
      <c r="C33" s="51"/>
      <c r="D33" s="51"/>
      <c r="E33" s="34"/>
    </row>
    <row r="34" spans="1:5" ht="21.95" customHeight="1">
      <c r="A34" s="4"/>
      <c r="B34" s="40" t="s">
        <v>325</v>
      </c>
      <c r="C34" s="8">
        <v>14439166.48</v>
      </c>
      <c r="D34" s="8">
        <v>54456000</v>
      </c>
      <c r="E34" s="34">
        <v>54456000</v>
      </c>
    </row>
    <row r="35" spans="1:5" ht="21.95" customHeight="1">
      <c r="A35" s="4"/>
      <c r="B35" s="40" t="s">
        <v>326</v>
      </c>
      <c r="C35" s="8">
        <v>-14414603.48</v>
      </c>
      <c r="D35" s="8">
        <v>-54456000</v>
      </c>
      <c r="E35" s="34">
        <v>-54456000</v>
      </c>
    </row>
    <row r="36" spans="1:5" ht="21.95" customHeight="1">
      <c r="A36" s="4"/>
      <c r="B36" s="40" t="s">
        <v>327</v>
      </c>
      <c r="C36" s="33"/>
      <c r="D36" s="33"/>
      <c r="E36" s="34"/>
    </row>
    <row r="37" spans="1:5" ht="21.95" customHeight="1">
      <c r="A37" s="4"/>
      <c r="B37" s="40" t="s">
        <v>328</v>
      </c>
      <c r="C37" s="51"/>
      <c r="D37" s="51"/>
      <c r="E37" s="34"/>
    </row>
    <row r="38" spans="1:5" ht="21.95" customHeight="1">
      <c r="A38" s="4"/>
      <c r="B38" s="40" t="s">
        <v>329</v>
      </c>
      <c r="C38" s="51"/>
      <c r="D38" s="51"/>
      <c r="E38" s="34"/>
    </row>
    <row r="39" spans="1:5" ht="21.95" customHeight="1">
      <c r="A39" s="4"/>
      <c r="B39" s="40" t="s">
        <v>330</v>
      </c>
      <c r="C39" s="51"/>
      <c r="D39" s="51"/>
      <c r="E39" s="34"/>
    </row>
    <row r="40" spans="1:5" ht="21.95" customHeight="1">
      <c r="A40" s="4"/>
      <c r="B40" s="40" t="s">
        <v>331</v>
      </c>
      <c r="C40" s="51"/>
      <c r="D40" s="51"/>
      <c r="E40" s="34"/>
    </row>
    <row r="41" spans="1:5" ht="21.95" customHeight="1">
      <c r="A41" s="4"/>
      <c r="B41" s="40" t="s">
        <v>332</v>
      </c>
      <c r="C41" s="51"/>
      <c r="D41" s="51"/>
      <c r="E41" s="34"/>
    </row>
    <row r="42" spans="1:5" ht="21.95" customHeight="1">
      <c r="A42" s="4"/>
      <c r="B42" s="40" t="s">
        <v>333</v>
      </c>
      <c r="C42" s="51"/>
      <c r="D42" s="51"/>
      <c r="E42" s="34"/>
    </row>
    <row r="43" spans="1:5" ht="21.95" customHeight="1">
      <c r="A43" s="4"/>
      <c r="B43" s="40" t="s">
        <v>334</v>
      </c>
      <c r="C43" s="8"/>
      <c r="D43" s="8"/>
      <c r="E43" s="34"/>
    </row>
    <row r="44" spans="1:5" ht="21.95" customHeight="1">
      <c r="A44" s="4"/>
      <c r="B44" s="40" t="s">
        <v>335</v>
      </c>
      <c r="C44" s="51"/>
      <c r="D44" s="51"/>
      <c r="E44" s="34"/>
    </row>
    <row r="45" spans="1:5" ht="21.95" customHeight="1">
      <c r="A45" s="4"/>
      <c r="B45" s="40" t="s">
        <v>336</v>
      </c>
      <c r="C45" s="51"/>
      <c r="D45" s="51"/>
      <c r="E45" s="34"/>
    </row>
    <row r="46" spans="1:5" ht="21.95" customHeight="1">
      <c r="A46" s="4"/>
      <c r="B46" s="40" t="s">
        <v>337</v>
      </c>
      <c r="C46" s="51"/>
      <c r="D46" s="51"/>
      <c r="E46" s="34"/>
    </row>
    <row r="47" spans="1:5" ht="21.95" customHeight="1">
      <c r="A47" s="4"/>
      <c r="B47" s="40" t="s">
        <v>338</v>
      </c>
      <c r="C47" s="51"/>
      <c r="D47" s="51"/>
      <c r="E47" s="34"/>
    </row>
    <row r="48" spans="1:5" ht="21.95" customHeight="1">
      <c r="A48" s="4"/>
      <c r="B48" s="40" t="s">
        <v>339</v>
      </c>
      <c r="C48" s="51"/>
      <c r="D48" s="51"/>
      <c r="E48" s="34"/>
    </row>
    <row r="49" spans="1:5" ht="21.95" customHeight="1">
      <c r="A49" s="4"/>
      <c r="B49" s="40" t="s">
        <v>340</v>
      </c>
      <c r="C49" s="8"/>
      <c r="D49" s="8"/>
      <c r="E49" s="34"/>
    </row>
    <row r="50" spans="1:5" ht="21.95" customHeight="1">
      <c r="A50" s="4"/>
      <c r="B50" s="40" t="s">
        <v>341</v>
      </c>
      <c r="C50" s="8"/>
      <c r="D50" s="8"/>
      <c r="E50" s="34"/>
    </row>
    <row r="51" spans="1:5" ht="21.95" customHeight="1">
      <c r="A51" s="4"/>
      <c r="B51" s="40" t="s">
        <v>342</v>
      </c>
      <c r="C51" s="51"/>
      <c r="D51" s="51"/>
      <c r="E51" s="34"/>
    </row>
    <row r="52" spans="1:5" ht="21.95" customHeight="1">
      <c r="A52" s="4"/>
      <c r="B52" s="40" t="s">
        <v>343</v>
      </c>
      <c r="C52" s="8">
        <v>70088195.790000007</v>
      </c>
      <c r="D52" s="8">
        <v>-77409645.870000005</v>
      </c>
      <c r="E52" s="34">
        <v>-77409645.870000005</v>
      </c>
    </row>
    <row r="53" spans="1:5" ht="21.95" customHeight="1">
      <c r="A53" s="4"/>
      <c r="B53" s="40" t="s">
        <v>344</v>
      </c>
      <c r="C53" s="33">
        <v>7321450.0800000001</v>
      </c>
      <c r="D53" s="33">
        <v>77409645.870000005</v>
      </c>
      <c r="E53" s="34">
        <v>77409645.870000005</v>
      </c>
    </row>
    <row r="54" spans="1:5" ht="21.95" customHeight="1">
      <c r="A54" s="4"/>
      <c r="B54" s="40" t="s">
        <v>345</v>
      </c>
      <c r="C54" s="8">
        <v>77409645.870000005</v>
      </c>
      <c r="D54" s="8"/>
      <c r="E54" s="34"/>
    </row>
    <row r="55" spans="1:5">
      <c r="A55" s="1"/>
      <c r="B55" s="15"/>
      <c r="C55" s="15"/>
      <c r="D55" s="15"/>
      <c r="E55" s="15"/>
    </row>
  </sheetData>
  <mergeCells count="1">
    <mergeCell ref="B1:D1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49"/>
  <sheetViews>
    <sheetView topLeftCell="A16" workbookViewId="0">
      <selection activeCell="L23" sqref="L23"/>
    </sheetView>
  </sheetViews>
  <sheetFormatPr defaultColWidth="14" defaultRowHeight="13.5"/>
  <cols>
    <col min="1" max="2" width="9.125" customWidth="1"/>
    <col min="3" max="3" width="47.875" customWidth="1"/>
    <col min="4" max="10" width="19.5" customWidth="1"/>
    <col min="11" max="12" width="9.125" customWidth="1"/>
  </cols>
  <sheetData>
    <row r="1" spans="1:13" ht="19.899999999999999" customHeight="1">
      <c r="A1" s="1"/>
      <c r="B1" s="1"/>
      <c r="C1" s="97" t="s">
        <v>346</v>
      </c>
      <c r="D1" s="97" t="s">
        <v>346</v>
      </c>
      <c r="E1" s="97" t="s">
        <v>346</v>
      </c>
      <c r="F1" s="97" t="s">
        <v>346</v>
      </c>
      <c r="G1" s="97" t="s">
        <v>346</v>
      </c>
      <c r="H1" s="97" t="s">
        <v>346</v>
      </c>
      <c r="I1" s="97" t="s">
        <v>346</v>
      </c>
      <c r="J1" s="97" t="s">
        <v>346</v>
      </c>
      <c r="K1" s="71"/>
      <c r="L1" s="71"/>
      <c r="M1" s="71"/>
    </row>
    <row r="2" spans="1:13" ht="15.6" customHeight="1">
      <c r="A2" s="1"/>
      <c r="B2" s="1"/>
      <c r="C2" s="1"/>
      <c r="D2" s="1"/>
      <c r="E2" s="1"/>
      <c r="F2" s="1"/>
      <c r="G2" s="1"/>
      <c r="H2" s="67" t="s">
        <v>77</v>
      </c>
      <c r="I2" s="67"/>
      <c r="J2" s="1"/>
      <c r="K2" s="1"/>
      <c r="L2" s="1"/>
      <c r="M2" s="1"/>
    </row>
    <row r="3" spans="1:13" ht="15.6" customHeight="1">
      <c r="A3" s="1"/>
      <c r="B3" s="1"/>
      <c r="C3" s="29" t="s">
        <v>223</v>
      </c>
      <c r="D3" s="98" t="s">
        <v>3</v>
      </c>
      <c r="E3" s="98" t="s">
        <v>3</v>
      </c>
      <c r="F3" s="29" t="s">
        <v>347</v>
      </c>
      <c r="G3" s="3" t="s">
        <v>5</v>
      </c>
      <c r="H3" s="68"/>
      <c r="I3" s="68"/>
      <c r="J3" s="36" t="s">
        <v>6</v>
      </c>
      <c r="K3" s="67"/>
      <c r="L3" s="67"/>
      <c r="M3" s="67"/>
    </row>
    <row r="4" spans="1:13" ht="21.95" customHeight="1">
      <c r="A4" s="1"/>
      <c r="B4" s="4"/>
      <c r="C4" s="42" t="s">
        <v>7</v>
      </c>
      <c r="D4" s="5" t="s">
        <v>8</v>
      </c>
      <c r="E4" s="63" t="s">
        <v>9</v>
      </c>
      <c r="F4" s="63" t="s">
        <v>10</v>
      </c>
      <c r="G4" s="5" t="s">
        <v>11</v>
      </c>
      <c r="H4" s="60" t="s">
        <v>12</v>
      </c>
      <c r="I4" s="60" t="s">
        <v>13</v>
      </c>
      <c r="J4" s="72" t="s">
        <v>14</v>
      </c>
      <c r="K4" s="39"/>
      <c r="L4" s="1"/>
      <c r="M4" s="1"/>
    </row>
    <row r="5" spans="1:13" ht="21.95" customHeight="1">
      <c r="A5" s="1"/>
      <c r="B5" s="4"/>
      <c r="C5" s="40" t="s">
        <v>348</v>
      </c>
      <c r="D5" s="8">
        <v>475000000</v>
      </c>
      <c r="E5" s="8">
        <v>500548275.32999998</v>
      </c>
      <c r="F5" s="8">
        <v>552000000</v>
      </c>
      <c r="G5" s="8">
        <v>51451724.670000002</v>
      </c>
      <c r="H5" s="17">
        <v>0.1028</v>
      </c>
      <c r="I5" s="34">
        <v>552000000</v>
      </c>
      <c r="J5" s="73"/>
      <c r="K5" s="39"/>
      <c r="L5" s="1"/>
      <c r="M5" s="1"/>
    </row>
    <row r="6" spans="1:13" ht="21.95" customHeight="1">
      <c r="A6" s="1"/>
      <c r="B6" s="4"/>
      <c r="C6" s="40" t="s">
        <v>349</v>
      </c>
      <c r="D6" s="8">
        <v>475000000</v>
      </c>
      <c r="E6" s="33">
        <v>500548275.32999998</v>
      </c>
      <c r="F6" s="8">
        <v>552000000</v>
      </c>
      <c r="G6" s="8">
        <v>51451724.670000002</v>
      </c>
      <c r="H6" s="17">
        <v>0.1028</v>
      </c>
      <c r="I6" s="34">
        <v>552000000</v>
      </c>
      <c r="J6" s="74"/>
      <c r="K6" s="39"/>
      <c r="L6" s="1"/>
      <c r="M6" s="1"/>
    </row>
    <row r="7" spans="1:13" ht="21.95" customHeight="1">
      <c r="A7" s="1"/>
      <c r="B7" s="4"/>
      <c r="C7" s="40" t="s">
        <v>350</v>
      </c>
      <c r="D7" s="8"/>
      <c r="E7" s="33"/>
      <c r="F7" s="8"/>
      <c r="G7" s="8"/>
      <c r="H7" s="17"/>
      <c r="I7" s="34"/>
      <c r="J7" s="74"/>
      <c r="K7" s="39"/>
      <c r="L7" s="1"/>
      <c r="M7" s="1"/>
    </row>
    <row r="8" spans="1:13" ht="21.95" customHeight="1">
      <c r="A8" s="1"/>
      <c r="B8" s="4"/>
      <c r="C8" s="40" t="s">
        <v>351</v>
      </c>
      <c r="D8" s="8"/>
      <c r="E8" s="33"/>
      <c r="F8" s="8"/>
      <c r="G8" s="8"/>
      <c r="H8" s="17"/>
      <c r="I8" s="34"/>
      <c r="J8" s="74"/>
      <c r="K8" s="39"/>
      <c r="L8" s="1"/>
      <c r="M8" s="1"/>
    </row>
    <row r="9" spans="1:13" ht="21.95" customHeight="1">
      <c r="A9" s="1"/>
      <c r="B9" s="4"/>
      <c r="C9" s="40" t="s">
        <v>352</v>
      </c>
      <c r="D9" s="8"/>
      <c r="E9" s="33"/>
      <c r="F9" s="8"/>
      <c r="G9" s="8"/>
      <c r="H9" s="17"/>
      <c r="I9" s="34"/>
      <c r="J9" s="74"/>
      <c r="K9" s="39"/>
      <c r="L9" s="1"/>
      <c r="M9" s="1"/>
    </row>
    <row r="10" spans="1:13" ht="21.95" customHeight="1">
      <c r="A10" s="1"/>
      <c r="B10" s="4"/>
      <c r="C10" s="40" t="s">
        <v>353</v>
      </c>
      <c r="D10" s="8"/>
      <c r="E10" s="33"/>
      <c r="F10" s="8"/>
      <c r="G10" s="8"/>
      <c r="H10" s="17"/>
      <c r="I10" s="34"/>
      <c r="J10" s="74"/>
      <c r="K10" s="39"/>
      <c r="L10" s="1"/>
      <c r="M10" s="1"/>
    </row>
    <row r="11" spans="1:13" ht="21.95" customHeight="1">
      <c r="A11" s="1"/>
      <c r="B11" s="4"/>
      <c r="C11" s="40" t="s">
        <v>354</v>
      </c>
      <c r="D11" s="8"/>
      <c r="E11" s="33"/>
      <c r="F11" s="8"/>
      <c r="G11" s="8"/>
      <c r="H11" s="17"/>
      <c r="I11" s="34"/>
      <c r="J11" s="74"/>
      <c r="K11" s="39"/>
      <c r="L11" s="1"/>
      <c r="M11" s="1"/>
    </row>
    <row r="12" spans="1:13" ht="21.95" customHeight="1">
      <c r="A12" s="1"/>
      <c r="B12" s="4"/>
      <c r="C12" s="40" t="s">
        <v>355</v>
      </c>
      <c r="D12" s="8"/>
      <c r="E12" s="33"/>
      <c r="F12" s="8"/>
      <c r="G12" s="8"/>
      <c r="H12" s="17"/>
      <c r="I12" s="34"/>
      <c r="J12" s="74"/>
      <c r="K12" s="39"/>
      <c r="L12" s="1"/>
      <c r="M12" s="1"/>
    </row>
    <row r="13" spans="1:13" ht="21.95" customHeight="1">
      <c r="A13" s="1"/>
      <c r="B13" s="4"/>
      <c r="C13" s="40" t="s">
        <v>356</v>
      </c>
      <c r="D13" s="8"/>
      <c r="E13" s="33"/>
      <c r="F13" s="8"/>
      <c r="G13" s="8"/>
      <c r="H13" s="17"/>
      <c r="I13" s="34"/>
      <c r="J13" s="74"/>
      <c r="K13" s="39"/>
      <c r="L13" s="1"/>
      <c r="M13" s="1"/>
    </row>
    <row r="14" spans="1:13" ht="21.95" customHeight="1">
      <c r="A14" s="1"/>
      <c r="B14" s="4"/>
      <c r="C14" s="40" t="s">
        <v>357</v>
      </c>
      <c r="D14" s="8"/>
      <c r="E14" s="34"/>
      <c r="F14" s="8"/>
      <c r="G14" s="8"/>
      <c r="H14" s="17"/>
      <c r="I14" s="34"/>
      <c r="J14" s="74"/>
      <c r="K14" s="39"/>
      <c r="L14" s="1"/>
      <c r="M14" s="1"/>
    </row>
    <row r="15" spans="1:13" ht="21.95" customHeight="1">
      <c r="A15" s="1"/>
      <c r="B15" s="4"/>
      <c r="C15" s="40" t="s">
        <v>358</v>
      </c>
      <c r="D15" s="8">
        <v>543241282.82000005</v>
      </c>
      <c r="E15" s="8">
        <v>492414018.56</v>
      </c>
      <c r="F15" s="8">
        <f>F16+F25+F27+F28</f>
        <v>542684917</v>
      </c>
      <c r="G15" s="8">
        <v>54030898.439999998</v>
      </c>
      <c r="H15" s="17">
        <v>0.10970000000000001</v>
      </c>
      <c r="I15" s="34">
        <v>546444917</v>
      </c>
      <c r="J15" s="74"/>
      <c r="K15" s="39"/>
      <c r="L15" s="1"/>
      <c r="M15" s="1"/>
    </row>
    <row r="16" spans="1:13" ht="21.95" customHeight="1">
      <c r="A16" s="1"/>
      <c r="B16" s="4"/>
      <c r="C16" s="40" t="s">
        <v>359</v>
      </c>
      <c r="D16" s="8">
        <v>362095147.14999998</v>
      </c>
      <c r="E16" s="33">
        <v>315797038.13999999</v>
      </c>
      <c r="F16" s="8">
        <v>348115722</v>
      </c>
      <c r="G16" s="8">
        <v>36078683.859999999</v>
      </c>
      <c r="H16" s="17">
        <v>0.1142</v>
      </c>
      <c r="I16" s="34">
        <v>351875722</v>
      </c>
      <c r="J16" s="74"/>
      <c r="K16" s="39">
        <v>351875722</v>
      </c>
      <c r="L16" s="1"/>
      <c r="M16" s="1"/>
    </row>
    <row r="17" spans="1:13" ht="21.95" customHeight="1">
      <c r="A17" s="1"/>
      <c r="B17" s="4"/>
      <c r="C17" s="40" t="s">
        <v>360</v>
      </c>
      <c r="D17" s="8"/>
      <c r="E17" s="33"/>
      <c r="F17" s="8"/>
      <c r="G17" s="8"/>
      <c r="H17" s="17"/>
      <c r="I17" s="34"/>
      <c r="J17" s="74"/>
      <c r="K17" s="39"/>
      <c r="L17" s="1"/>
      <c r="M17" s="1"/>
    </row>
    <row r="18" spans="1:13" ht="21.95" customHeight="1">
      <c r="A18" s="1"/>
      <c r="B18" s="4"/>
      <c r="C18" s="40" t="s">
        <v>361</v>
      </c>
      <c r="D18" s="8"/>
      <c r="E18" s="33"/>
      <c r="F18" s="8"/>
      <c r="G18" s="8"/>
      <c r="H18" s="17"/>
      <c r="I18" s="34"/>
      <c r="J18" s="74"/>
      <c r="K18" s="39"/>
      <c r="L18" s="1"/>
      <c r="M18" s="1"/>
    </row>
    <row r="19" spans="1:13" ht="21.95" customHeight="1">
      <c r="A19" s="1"/>
      <c r="B19" s="4"/>
      <c r="C19" s="40" t="s">
        <v>362</v>
      </c>
      <c r="D19" s="8"/>
      <c r="E19" s="33"/>
      <c r="F19" s="8"/>
      <c r="G19" s="8"/>
      <c r="H19" s="17"/>
      <c r="I19" s="34"/>
      <c r="J19" s="74"/>
      <c r="K19" s="39"/>
      <c r="L19" s="1"/>
      <c r="M19" s="1"/>
    </row>
    <row r="20" spans="1:13" ht="21.95" customHeight="1">
      <c r="A20" s="1"/>
      <c r="B20" s="4"/>
      <c r="C20" s="40" t="s">
        <v>363</v>
      </c>
      <c r="D20" s="8"/>
      <c r="E20" s="33"/>
      <c r="F20" s="8"/>
      <c r="G20" s="8"/>
      <c r="H20" s="17"/>
      <c r="I20" s="34"/>
      <c r="J20" s="74"/>
      <c r="K20" s="39"/>
      <c r="L20" s="1"/>
      <c r="M20" s="1"/>
    </row>
    <row r="21" spans="1:13" ht="21.95" customHeight="1">
      <c r="A21" s="1"/>
      <c r="B21" s="4"/>
      <c r="C21" s="40" t="s">
        <v>364</v>
      </c>
      <c r="D21" s="8"/>
      <c r="E21" s="33"/>
      <c r="F21" s="8"/>
      <c r="G21" s="8"/>
      <c r="H21" s="17"/>
      <c r="I21" s="34"/>
      <c r="J21" s="74"/>
      <c r="K21" s="39"/>
      <c r="L21" s="1"/>
      <c r="M21" s="1"/>
    </row>
    <row r="22" spans="1:13" ht="21.95" customHeight="1">
      <c r="A22" s="1"/>
      <c r="B22" s="4"/>
      <c r="C22" s="40" t="s">
        <v>365</v>
      </c>
      <c r="D22" s="8"/>
      <c r="E22" s="33"/>
      <c r="F22" s="8"/>
      <c r="G22" s="8"/>
      <c r="H22" s="17"/>
      <c r="I22" s="34"/>
      <c r="J22" s="74"/>
      <c r="K22" s="39"/>
      <c r="L22" s="1"/>
      <c r="M22" s="1"/>
    </row>
    <row r="23" spans="1:13" ht="21.95" customHeight="1">
      <c r="A23" s="1"/>
      <c r="B23" s="4"/>
      <c r="C23" s="40" t="s">
        <v>366</v>
      </c>
      <c r="D23" s="8"/>
      <c r="E23" s="33"/>
      <c r="F23" s="8"/>
      <c r="G23" s="8"/>
      <c r="H23" s="17"/>
      <c r="I23" s="34"/>
      <c r="J23" s="74"/>
      <c r="K23" s="39"/>
      <c r="L23" s="1"/>
      <c r="M23" s="1"/>
    </row>
    <row r="24" spans="1:13" ht="21.95" customHeight="1">
      <c r="A24" s="1"/>
      <c r="B24" s="4"/>
      <c r="C24" s="40" t="s">
        <v>367</v>
      </c>
      <c r="D24" s="8"/>
      <c r="E24" s="34"/>
      <c r="F24" s="8"/>
      <c r="G24" s="8"/>
      <c r="H24" s="17"/>
      <c r="I24" s="34"/>
      <c r="J24" s="74"/>
      <c r="K24" s="39"/>
      <c r="L24" s="1"/>
      <c r="M24" s="1"/>
    </row>
    <row r="25" spans="1:13" ht="21.95" customHeight="1">
      <c r="A25" s="1"/>
      <c r="B25" s="4"/>
      <c r="C25" s="40" t="s">
        <v>368</v>
      </c>
      <c r="D25" s="8">
        <v>2188300</v>
      </c>
      <c r="E25" s="34"/>
      <c r="F25" s="8">
        <v>2757200</v>
      </c>
      <c r="G25" s="8">
        <v>2757200</v>
      </c>
      <c r="H25" s="17"/>
      <c r="I25" s="34">
        <v>2757200</v>
      </c>
      <c r="J25" s="74"/>
      <c r="K25" s="39"/>
      <c r="L25" s="1"/>
      <c r="M25" s="1"/>
    </row>
    <row r="26" spans="1:13" ht="21.95" customHeight="1">
      <c r="A26" s="1"/>
      <c r="B26" s="4"/>
      <c r="C26" s="40" t="s">
        <v>369</v>
      </c>
      <c r="D26" s="51"/>
      <c r="E26" s="51"/>
      <c r="F26" s="51"/>
      <c r="G26" s="8"/>
      <c r="H26" s="17"/>
      <c r="I26" s="34"/>
      <c r="J26" s="74"/>
      <c r="K26" s="39"/>
      <c r="L26" s="1"/>
      <c r="M26" s="1"/>
    </row>
    <row r="27" spans="1:13" ht="21.95" customHeight="1">
      <c r="A27" s="1"/>
      <c r="B27" s="4"/>
      <c r="C27" s="40" t="s">
        <v>370</v>
      </c>
      <c r="D27" s="8">
        <v>22457835.670000002</v>
      </c>
      <c r="E27" s="33">
        <v>17202905.16</v>
      </c>
      <c r="F27" s="8">
        <v>23811995</v>
      </c>
      <c r="G27" s="8">
        <v>6609089.8399999999</v>
      </c>
      <c r="H27" s="17">
        <v>0.38419999999999999</v>
      </c>
      <c r="I27" s="34">
        <v>23811995</v>
      </c>
      <c r="J27" s="74"/>
      <c r="K27" s="39"/>
      <c r="L27" s="1"/>
      <c r="M27" s="1"/>
    </row>
    <row r="28" spans="1:13" ht="21.95" customHeight="1">
      <c r="A28" s="1"/>
      <c r="B28" s="4"/>
      <c r="C28" s="40" t="s">
        <v>371</v>
      </c>
      <c r="D28" s="8">
        <v>156500000</v>
      </c>
      <c r="E28" s="33">
        <v>159414075.25999999</v>
      </c>
      <c r="F28" s="8">
        <v>168000000</v>
      </c>
      <c r="G28" s="8">
        <v>8585924.7400000002</v>
      </c>
      <c r="H28" s="17">
        <v>5.3900000000000003E-2</v>
      </c>
      <c r="I28" s="34">
        <v>168000000</v>
      </c>
      <c r="J28" s="74"/>
      <c r="K28" s="39"/>
      <c r="L28" s="1"/>
      <c r="M28" s="1"/>
    </row>
    <row r="29" spans="1:13" ht="21.95" customHeight="1">
      <c r="A29" s="1"/>
      <c r="B29" s="4"/>
      <c r="C29" s="40" t="s">
        <v>372</v>
      </c>
      <c r="D29" s="51"/>
      <c r="E29" s="51"/>
      <c r="F29" s="51"/>
      <c r="G29" s="8"/>
      <c r="H29" s="17"/>
      <c r="I29" s="34"/>
      <c r="J29" s="74"/>
      <c r="K29" s="39"/>
      <c r="L29" s="1"/>
      <c r="M29" s="1"/>
    </row>
    <row r="30" spans="1:13" ht="21.95" customHeight="1">
      <c r="A30" s="1"/>
      <c r="B30" s="4"/>
      <c r="C30" s="40" t="s">
        <v>373</v>
      </c>
      <c r="D30" s="69"/>
      <c r="E30" s="51"/>
      <c r="F30" s="51"/>
      <c r="G30" s="8"/>
      <c r="H30" s="17"/>
      <c r="I30" s="34"/>
      <c r="J30" s="74"/>
      <c r="K30" s="39"/>
      <c r="L30" s="1"/>
      <c r="M30" s="1"/>
    </row>
    <row r="31" spans="1:13" ht="21.95" customHeight="1">
      <c r="A31" s="1"/>
      <c r="B31" s="4"/>
      <c r="C31" s="40" t="s">
        <v>374</v>
      </c>
      <c r="D31" s="51"/>
      <c r="E31" s="51"/>
      <c r="F31" s="51"/>
      <c r="G31" s="8"/>
      <c r="H31" s="17"/>
      <c r="I31" s="34"/>
      <c r="J31" s="74"/>
      <c r="K31" s="39"/>
      <c r="L31" s="1"/>
      <c r="M31" s="1"/>
    </row>
    <row r="32" spans="1:13" ht="21.95" customHeight="1">
      <c r="A32" s="1"/>
      <c r="B32" s="4"/>
      <c r="C32" s="40" t="s">
        <v>375</v>
      </c>
      <c r="D32" s="51"/>
      <c r="E32" s="51"/>
      <c r="F32" s="8"/>
      <c r="G32" s="8"/>
      <c r="H32" s="17"/>
      <c r="I32" s="34"/>
      <c r="J32" s="75"/>
      <c r="K32" s="39"/>
      <c r="L32" s="1"/>
      <c r="M32" s="1"/>
    </row>
    <row r="33" spans="1:13" ht="21.95" customHeight="1">
      <c r="A33" s="1"/>
      <c r="B33" s="4"/>
      <c r="C33" s="40" t="s">
        <v>376</v>
      </c>
      <c r="D33" s="51"/>
      <c r="E33" s="51"/>
      <c r="F33" s="51"/>
      <c r="G33" s="8"/>
      <c r="H33" s="17"/>
      <c r="I33" s="34"/>
      <c r="J33" s="75"/>
      <c r="K33" s="39"/>
      <c r="L33" s="1"/>
      <c r="M33" s="1"/>
    </row>
    <row r="34" spans="1:13" ht="21.95" customHeight="1">
      <c r="A34" s="1"/>
      <c r="B34" s="4"/>
      <c r="C34" s="40" t="s">
        <v>377</v>
      </c>
      <c r="D34" s="8">
        <v>-68241282.819999993</v>
      </c>
      <c r="E34" s="8">
        <v>8134256.7699999996</v>
      </c>
      <c r="F34" s="8">
        <f>F5-F15</f>
        <v>9315083</v>
      </c>
      <c r="G34" s="8">
        <v>-2579173.77</v>
      </c>
      <c r="H34" s="17">
        <v>-0.31709999999999999</v>
      </c>
      <c r="I34" s="34">
        <v>5555083</v>
      </c>
      <c r="J34" s="75"/>
      <c r="K34" s="39"/>
      <c r="L34" s="1"/>
      <c r="M34" s="1"/>
    </row>
    <row r="35" spans="1:13" ht="21.95" customHeight="1">
      <c r="A35" s="1"/>
      <c r="B35" s="4"/>
      <c r="C35" s="40" t="s">
        <v>378</v>
      </c>
      <c r="D35" s="8"/>
      <c r="E35" s="33">
        <v>1403971.65</v>
      </c>
      <c r="F35" s="8"/>
      <c r="G35" s="8">
        <v>-1403971.65</v>
      </c>
      <c r="H35" s="17">
        <v>-1</v>
      </c>
      <c r="I35" s="34"/>
      <c r="J35" s="18"/>
      <c r="K35" s="39"/>
      <c r="L35" s="1"/>
      <c r="M35" s="1"/>
    </row>
    <row r="36" spans="1:13" ht="21.95" customHeight="1">
      <c r="A36" s="1"/>
      <c r="B36" s="4"/>
      <c r="C36" s="40" t="s">
        <v>379</v>
      </c>
      <c r="D36" s="8"/>
      <c r="E36" s="33">
        <v>4048919.78</v>
      </c>
      <c r="F36" s="8"/>
      <c r="G36" s="8">
        <v>-4048919.78</v>
      </c>
      <c r="H36" s="17">
        <v>-1</v>
      </c>
      <c r="I36" s="34"/>
      <c r="J36" s="18"/>
      <c r="K36" s="39"/>
      <c r="L36" s="1"/>
      <c r="M36" s="1"/>
    </row>
    <row r="37" spans="1:13" ht="21.95" customHeight="1">
      <c r="A37" s="1"/>
      <c r="B37" s="4"/>
      <c r="C37" s="40" t="s">
        <v>380</v>
      </c>
      <c r="D37" s="8">
        <v>-68241282.819999993</v>
      </c>
      <c r="E37" s="8">
        <v>5489308.6399999997</v>
      </c>
      <c r="F37" s="8">
        <f>F34+F35-F36</f>
        <v>9315083</v>
      </c>
      <c r="G37" s="8">
        <v>65774.36</v>
      </c>
      <c r="H37" s="17">
        <v>1.2E-2</v>
      </c>
      <c r="I37" s="34">
        <v>5555083</v>
      </c>
      <c r="J37" s="18"/>
      <c r="K37" s="39"/>
      <c r="L37" s="1"/>
      <c r="M37" s="1"/>
    </row>
    <row r="38" spans="1:13" ht="21.95" customHeight="1">
      <c r="A38" s="1"/>
      <c r="B38" s="4"/>
      <c r="C38" s="40" t="s">
        <v>381</v>
      </c>
      <c r="D38" s="70"/>
      <c r="E38" s="70"/>
      <c r="F38" s="7">
        <f>F37*0.25</f>
        <v>2328770.75</v>
      </c>
      <c r="G38" s="8">
        <v>1388770.75</v>
      </c>
      <c r="H38" s="17"/>
      <c r="I38" s="34">
        <v>1388770.75</v>
      </c>
      <c r="J38" s="18"/>
      <c r="K38" s="39"/>
      <c r="L38" s="1"/>
      <c r="M38" s="1"/>
    </row>
    <row r="39" spans="1:13" ht="21.95" customHeight="1">
      <c r="A39" s="1"/>
      <c r="B39" s="4"/>
      <c r="C39" s="40" t="s">
        <v>382</v>
      </c>
      <c r="D39" s="8">
        <v>-68241282.819999993</v>
      </c>
      <c r="E39" s="8">
        <v>5489308.6399999997</v>
      </c>
      <c r="F39" s="8">
        <f>F37-F38</f>
        <v>6986312.25</v>
      </c>
      <c r="G39" s="8">
        <v>-1322996.3899999999</v>
      </c>
      <c r="H39" s="17">
        <v>-0.24099999999999999</v>
      </c>
      <c r="I39" s="34">
        <v>4166312.25</v>
      </c>
      <c r="J39" s="18"/>
      <c r="K39" s="39"/>
      <c r="L39" s="1"/>
      <c r="M39" s="1"/>
    </row>
    <row r="40" spans="1:13" ht="21.95" customHeight="1">
      <c r="A40" s="1"/>
      <c r="B40" s="4"/>
      <c r="C40" s="40" t="s">
        <v>383</v>
      </c>
      <c r="D40" s="70"/>
      <c r="E40" s="70"/>
      <c r="F40" s="70"/>
      <c r="G40" s="8"/>
      <c r="H40" s="17"/>
      <c r="I40" s="34"/>
      <c r="J40" s="18"/>
      <c r="K40" s="39"/>
      <c r="L40" s="1"/>
      <c r="M40" s="1"/>
    </row>
    <row r="41" spans="1:13" ht="24.75" customHeight="1">
      <c r="A41" s="1"/>
      <c r="B41" s="4"/>
      <c r="C41" s="40" t="s">
        <v>384</v>
      </c>
      <c r="D41" s="8">
        <v>-68241282.819999993</v>
      </c>
      <c r="E41" s="8">
        <v>5489308.6399999997</v>
      </c>
      <c r="F41" s="8">
        <f>F39</f>
        <v>6986312.25</v>
      </c>
      <c r="G41" s="8">
        <v>-1322996.3899999999</v>
      </c>
      <c r="H41" s="17">
        <v>-0.24099999999999999</v>
      </c>
      <c r="I41" s="34">
        <v>4166312.25</v>
      </c>
      <c r="J41" s="18"/>
      <c r="K41" s="39"/>
      <c r="L41" s="1"/>
      <c r="M41" s="1"/>
    </row>
    <row r="42" spans="1:13" ht="24.75" customHeight="1">
      <c r="A42" s="1"/>
      <c r="B42" s="4"/>
      <c r="C42" s="40" t="s">
        <v>385</v>
      </c>
      <c r="D42" s="14"/>
      <c r="E42" s="14"/>
      <c r="F42" s="14"/>
      <c r="G42" s="8"/>
      <c r="H42" s="17"/>
      <c r="I42" s="34"/>
      <c r="J42" s="18"/>
      <c r="K42" s="39"/>
      <c r="L42" s="1"/>
      <c r="M42" s="1"/>
    </row>
    <row r="43" spans="1:13" ht="24.75" customHeight="1">
      <c r="A43" s="1"/>
      <c r="B43" s="4"/>
      <c r="C43" s="40" t="s">
        <v>386</v>
      </c>
      <c r="D43" s="8">
        <v>-68241282.819999993</v>
      </c>
      <c r="E43" s="8">
        <v>5489308.6399999997</v>
      </c>
      <c r="F43" s="8">
        <f>F41</f>
        <v>6986312.25</v>
      </c>
      <c r="G43" s="8">
        <v>-1322996.3899999999</v>
      </c>
      <c r="H43" s="17">
        <v>-0.24099999999999999</v>
      </c>
      <c r="I43" s="34">
        <v>4166312.25</v>
      </c>
      <c r="J43" s="18"/>
      <c r="K43" s="39"/>
      <c r="L43" s="1"/>
      <c r="M43" s="1"/>
    </row>
    <row r="44" spans="1:13" ht="24.75" customHeight="1">
      <c r="A44" s="1"/>
      <c r="B44" s="4"/>
      <c r="C44" s="40" t="s">
        <v>387</v>
      </c>
      <c r="D44" s="14"/>
      <c r="E44" s="14"/>
      <c r="F44" s="14"/>
      <c r="G44" s="8"/>
      <c r="H44" s="17"/>
      <c r="I44" s="34"/>
      <c r="J44" s="18"/>
      <c r="K44" s="39"/>
      <c r="L44" s="1"/>
      <c r="M44" s="1"/>
    </row>
    <row r="45" spans="1:13" ht="24.75" customHeight="1">
      <c r="A45" s="1"/>
      <c r="B45" s="4"/>
      <c r="C45" s="40" t="s">
        <v>388</v>
      </c>
      <c r="D45" s="14"/>
      <c r="E45" s="14"/>
      <c r="F45" s="14"/>
      <c r="G45" s="8"/>
      <c r="H45" s="17"/>
      <c r="I45" s="34"/>
      <c r="J45" s="18"/>
      <c r="K45" s="39"/>
      <c r="L45" s="1"/>
      <c r="M45" s="1"/>
    </row>
    <row r="46" spans="1:13" ht="24.75" customHeight="1">
      <c r="A46" s="1"/>
      <c r="B46" s="4"/>
      <c r="C46" s="40" t="s">
        <v>389</v>
      </c>
      <c r="D46" s="14"/>
      <c r="E46" s="14"/>
      <c r="F46" s="14"/>
      <c r="G46" s="8"/>
      <c r="H46" s="17"/>
      <c r="I46" s="34"/>
      <c r="J46" s="18"/>
      <c r="K46" s="39"/>
      <c r="L46" s="1"/>
      <c r="M46" s="1"/>
    </row>
    <row r="47" spans="1:13" ht="24.75" customHeight="1">
      <c r="A47" s="1"/>
      <c r="B47" s="4"/>
      <c r="C47" s="40" t="s">
        <v>390</v>
      </c>
      <c r="D47" s="14"/>
      <c r="E47" s="14"/>
      <c r="F47" s="14"/>
      <c r="G47" s="8"/>
      <c r="H47" s="17"/>
      <c r="I47" s="34"/>
      <c r="J47" s="18"/>
      <c r="K47" s="39"/>
      <c r="L47" s="1"/>
      <c r="M47" s="1"/>
    </row>
    <row r="48" spans="1:13" ht="24.75" customHeight="1">
      <c r="A48" s="1"/>
      <c r="B48" s="4"/>
      <c r="C48" s="40" t="s">
        <v>391</v>
      </c>
      <c r="D48" s="8">
        <v>-68241282.819999993</v>
      </c>
      <c r="E48" s="8">
        <v>5489308.6399999997</v>
      </c>
      <c r="F48" s="8">
        <f>F43</f>
        <v>6986312.25</v>
      </c>
      <c r="G48" s="8">
        <v>-1322996.3899999999</v>
      </c>
      <c r="H48" s="17">
        <v>-0.24099999999999999</v>
      </c>
      <c r="I48" s="34">
        <v>4166312.25</v>
      </c>
      <c r="J48" s="18"/>
      <c r="K48" s="39"/>
      <c r="L48" s="1"/>
      <c r="M48" s="1"/>
    </row>
    <row r="49" spans="1:13">
      <c r="A49" s="1"/>
      <c r="B49" s="1"/>
      <c r="C49" s="15"/>
      <c r="D49" s="15"/>
      <c r="E49" s="15"/>
      <c r="F49" s="15"/>
      <c r="G49" s="15"/>
      <c r="H49" s="15"/>
      <c r="I49" s="15"/>
      <c r="J49" s="15"/>
      <c r="K49" s="1"/>
      <c r="L49" s="1"/>
      <c r="M49" s="1"/>
    </row>
  </sheetData>
  <mergeCells count="2">
    <mergeCell ref="C1:J1"/>
    <mergeCell ref="D3:E3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7"/>
  <sheetViews>
    <sheetView workbookViewId="0"/>
  </sheetViews>
  <sheetFormatPr defaultColWidth="14" defaultRowHeight="13.5"/>
  <cols>
    <col min="1" max="3" width="9.125" customWidth="1"/>
    <col min="4" max="4" width="20.625" customWidth="1"/>
    <col min="5" max="9" width="19.5" customWidth="1"/>
  </cols>
  <sheetData>
    <row r="1" spans="1:10" ht="19.899999999999999" customHeight="1">
      <c r="A1" s="1"/>
      <c r="B1" s="97" t="s">
        <v>392</v>
      </c>
      <c r="C1" s="97" t="s">
        <v>392</v>
      </c>
      <c r="D1" s="97" t="s">
        <v>392</v>
      </c>
      <c r="E1" s="97" t="s">
        <v>392</v>
      </c>
      <c r="F1" s="97" t="s">
        <v>392</v>
      </c>
      <c r="G1" s="97" t="s">
        <v>392</v>
      </c>
      <c r="H1" s="97" t="s">
        <v>392</v>
      </c>
      <c r="I1" s="97" t="s">
        <v>392</v>
      </c>
      <c r="J1" s="97" t="s">
        <v>392</v>
      </c>
    </row>
    <row r="2" spans="1:10" ht="15.6" customHeight="1">
      <c r="A2" s="1"/>
      <c r="B2" s="1"/>
      <c r="C2" s="1"/>
      <c r="D2" s="1"/>
      <c r="E2" s="1"/>
      <c r="F2" s="1"/>
      <c r="G2" s="1"/>
      <c r="H2" s="1"/>
      <c r="I2" s="67" t="s">
        <v>1</v>
      </c>
      <c r="J2" s="1"/>
    </row>
    <row r="3" spans="1:10" ht="15.6" customHeight="1">
      <c r="A3" s="1"/>
      <c r="B3" s="29" t="s">
        <v>2</v>
      </c>
      <c r="C3" s="98" t="s">
        <v>3</v>
      </c>
      <c r="D3" s="98" t="s">
        <v>3</v>
      </c>
      <c r="E3" s="98" t="s">
        <v>3</v>
      </c>
      <c r="F3" s="29" t="s">
        <v>4</v>
      </c>
      <c r="G3" s="3" t="s">
        <v>5</v>
      </c>
      <c r="H3" s="3"/>
      <c r="I3" s="3"/>
      <c r="J3" s="1" t="s">
        <v>6</v>
      </c>
    </row>
    <row r="4" spans="1:10" ht="22.7" customHeight="1">
      <c r="A4" s="4"/>
      <c r="B4" s="103" t="s">
        <v>7</v>
      </c>
      <c r="C4" s="103" t="s">
        <v>7</v>
      </c>
      <c r="D4" s="103" t="s">
        <v>7</v>
      </c>
      <c r="E4" s="5" t="s">
        <v>393</v>
      </c>
      <c r="F4" s="5" t="s">
        <v>394</v>
      </c>
      <c r="G4" s="5" t="s">
        <v>395</v>
      </c>
      <c r="H4" s="5" t="s">
        <v>13</v>
      </c>
      <c r="I4" s="5" t="s">
        <v>396</v>
      </c>
      <c r="J4" s="42" t="s">
        <v>14</v>
      </c>
    </row>
    <row r="5" spans="1:10" ht="22.7" customHeight="1">
      <c r="A5" s="4"/>
      <c r="B5" s="101" t="s">
        <v>397</v>
      </c>
      <c r="C5" s="101" t="s">
        <v>397</v>
      </c>
      <c r="D5" s="101" t="s">
        <v>397</v>
      </c>
      <c r="E5" s="8"/>
      <c r="F5" s="8"/>
      <c r="G5" s="8"/>
      <c r="H5" s="34"/>
      <c r="I5" s="17"/>
      <c r="J5" s="18"/>
    </row>
    <row r="6" spans="1:10" ht="22.7" customHeight="1">
      <c r="A6" s="4"/>
      <c r="B6" s="109" t="s">
        <v>398</v>
      </c>
      <c r="C6" s="109" t="s">
        <v>398</v>
      </c>
      <c r="D6" s="109" t="s">
        <v>398</v>
      </c>
      <c r="E6" s="8"/>
      <c r="F6" s="8"/>
      <c r="G6" s="8"/>
      <c r="H6" s="34"/>
      <c r="I6" s="17"/>
      <c r="J6" s="18"/>
    </row>
    <row r="7" spans="1:10" ht="22.7" customHeight="1">
      <c r="A7" s="4"/>
      <c r="B7" s="101" t="s">
        <v>399</v>
      </c>
      <c r="C7" s="101" t="s">
        <v>399</v>
      </c>
      <c r="D7" s="101" t="s">
        <v>399</v>
      </c>
      <c r="E7" s="8"/>
      <c r="F7" s="8"/>
      <c r="G7" s="8"/>
      <c r="H7" s="34"/>
      <c r="I7" s="17"/>
      <c r="J7" s="18"/>
    </row>
    <row r="8" spans="1:10" ht="22.7" customHeight="1">
      <c r="A8" s="4"/>
      <c r="B8" s="101" t="s">
        <v>400</v>
      </c>
      <c r="C8" s="101" t="s">
        <v>400</v>
      </c>
      <c r="D8" s="101" t="s">
        <v>400</v>
      </c>
      <c r="E8" s="8"/>
      <c r="F8" s="8"/>
      <c r="G8" s="8"/>
      <c r="H8" s="34"/>
      <c r="I8" s="17"/>
      <c r="J8" s="18"/>
    </row>
    <row r="9" spans="1:10" ht="22.7" customHeight="1">
      <c r="A9" s="4"/>
      <c r="B9" s="101" t="s">
        <v>401</v>
      </c>
      <c r="C9" s="101" t="s">
        <v>401</v>
      </c>
      <c r="D9" s="101" t="s">
        <v>401</v>
      </c>
      <c r="E9" s="8"/>
      <c r="F9" s="8"/>
      <c r="G9" s="8"/>
      <c r="H9" s="34"/>
      <c r="I9" s="17"/>
      <c r="J9" s="18"/>
    </row>
    <row r="10" spans="1:10" ht="22.7" customHeight="1">
      <c r="A10" s="4"/>
      <c r="B10" s="101" t="s">
        <v>402</v>
      </c>
      <c r="C10" s="101" t="s">
        <v>402</v>
      </c>
      <c r="D10" s="101" t="s">
        <v>402</v>
      </c>
      <c r="E10" s="8"/>
      <c r="F10" s="8"/>
      <c r="G10" s="8"/>
      <c r="H10" s="34"/>
      <c r="I10" s="17"/>
      <c r="J10" s="18"/>
    </row>
    <row r="11" spans="1:10" ht="22.7" customHeight="1">
      <c r="A11" s="4"/>
      <c r="B11" s="110" t="s">
        <v>83</v>
      </c>
      <c r="C11" s="110"/>
      <c r="D11" s="62" t="s">
        <v>403</v>
      </c>
      <c r="E11" s="8"/>
      <c r="F11" s="8"/>
      <c r="G11" s="8"/>
      <c r="H11" s="66"/>
      <c r="I11" s="17"/>
      <c r="J11" s="18"/>
    </row>
    <row r="12" spans="1:10" ht="22.7" customHeight="1">
      <c r="A12" s="4"/>
      <c r="B12" s="110" t="s">
        <v>83</v>
      </c>
      <c r="C12" s="110"/>
      <c r="D12" s="62" t="s">
        <v>398</v>
      </c>
      <c r="E12" s="12"/>
      <c r="F12" s="12"/>
      <c r="G12" s="12"/>
      <c r="H12" s="12"/>
      <c r="I12" s="17"/>
      <c r="J12" s="18"/>
    </row>
    <row r="13" spans="1:10" ht="22.7" customHeight="1">
      <c r="A13" s="4"/>
      <c r="B13" s="110" t="s">
        <v>83</v>
      </c>
      <c r="C13" s="110"/>
      <c r="D13" s="62" t="s">
        <v>399</v>
      </c>
      <c r="E13" s="12"/>
      <c r="F13" s="12"/>
      <c r="G13" s="12"/>
      <c r="H13" s="12"/>
      <c r="I13" s="17"/>
      <c r="J13" s="18"/>
    </row>
    <row r="14" spans="1:10" ht="22.7" customHeight="1">
      <c r="A14" s="4"/>
      <c r="B14" s="110" t="s">
        <v>83</v>
      </c>
      <c r="C14" s="110"/>
      <c r="D14" s="62" t="s">
        <v>400</v>
      </c>
      <c r="E14" s="12"/>
      <c r="F14" s="12"/>
      <c r="G14" s="12"/>
      <c r="H14" s="12"/>
      <c r="I14" s="17"/>
      <c r="J14" s="18"/>
    </row>
    <row r="15" spans="1:10" ht="22.7" customHeight="1">
      <c r="A15" s="4"/>
      <c r="B15" s="110" t="s">
        <v>83</v>
      </c>
      <c r="C15" s="110"/>
      <c r="D15" s="62" t="s">
        <v>401</v>
      </c>
      <c r="E15" s="12"/>
      <c r="F15" s="12"/>
      <c r="G15" s="12"/>
      <c r="H15" s="12"/>
      <c r="I15" s="17"/>
      <c r="J15" s="18"/>
    </row>
    <row r="16" spans="1:10" ht="22.7" customHeight="1">
      <c r="A16" s="4"/>
      <c r="B16" s="110" t="s">
        <v>83</v>
      </c>
      <c r="C16" s="110"/>
      <c r="D16" s="62" t="s">
        <v>402</v>
      </c>
      <c r="E16" s="12"/>
      <c r="F16" s="12"/>
      <c r="G16" s="12"/>
      <c r="H16" s="12"/>
      <c r="I16" s="17"/>
      <c r="J16" s="18"/>
    </row>
    <row r="17" spans="1:10">
      <c r="A17" s="1"/>
      <c r="B17" s="15"/>
      <c r="C17" s="15"/>
      <c r="D17" s="15"/>
      <c r="E17" s="15"/>
      <c r="F17" s="15"/>
      <c r="G17" s="15"/>
      <c r="H17" s="15"/>
      <c r="I17" s="15"/>
      <c r="J17" s="15"/>
    </row>
  </sheetData>
  <mergeCells count="11">
    <mergeCell ref="B7:D7"/>
    <mergeCell ref="B8:D8"/>
    <mergeCell ref="B9:D9"/>
    <mergeCell ref="B10:D10"/>
    <mergeCell ref="B11:B16"/>
    <mergeCell ref="C11:C16"/>
    <mergeCell ref="B1:J1"/>
    <mergeCell ref="C3:E3"/>
    <mergeCell ref="B4:D4"/>
    <mergeCell ref="B5:D5"/>
    <mergeCell ref="B6:D6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M8" sqref="M7:M8"/>
    </sheetView>
  </sheetViews>
  <sheetFormatPr defaultColWidth="14" defaultRowHeight="13.5"/>
  <cols>
    <col min="1" max="1" width="9.125" customWidth="1"/>
    <col min="2" max="2" width="11.5" customWidth="1"/>
    <col min="3" max="3" width="22.875" customWidth="1"/>
    <col min="4" max="11" width="18.375" customWidth="1"/>
  </cols>
  <sheetData>
    <row r="1" spans="1:12" ht="19.899999999999999" customHeight="1">
      <c r="A1" s="1" t="s">
        <v>404</v>
      </c>
      <c r="B1" s="97" t="s">
        <v>405</v>
      </c>
      <c r="C1" s="97" t="s">
        <v>405</v>
      </c>
      <c r="D1" s="97" t="s">
        <v>405</v>
      </c>
      <c r="E1" s="97" t="s">
        <v>405</v>
      </c>
      <c r="F1" s="97" t="s">
        <v>405</v>
      </c>
      <c r="G1" s="97" t="s">
        <v>405</v>
      </c>
      <c r="H1" s="97" t="s">
        <v>405</v>
      </c>
      <c r="I1" s="97" t="s">
        <v>405</v>
      </c>
      <c r="J1" s="97" t="s">
        <v>405</v>
      </c>
      <c r="K1" s="97" t="s">
        <v>405</v>
      </c>
      <c r="L1" s="1"/>
    </row>
    <row r="2" spans="1:12" ht="15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59" t="s">
        <v>1</v>
      </c>
      <c r="L2" s="1"/>
    </row>
    <row r="3" spans="1:12" ht="15.6" customHeight="1">
      <c r="A3" s="1"/>
      <c r="B3" s="29" t="s">
        <v>2</v>
      </c>
      <c r="C3" s="98" t="s">
        <v>3</v>
      </c>
      <c r="D3" s="98" t="s">
        <v>3</v>
      </c>
      <c r="E3" s="98" t="s">
        <v>3</v>
      </c>
      <c r="F3" s="3"/>
      <c r="G3" s="29" t="s">
        <v>4</v>
      </c>
      <c r="H3" s="3" t="s">
        <v>5</v>
      </c>
      <c r="I3" s="3"/>
      <c r="J3" s="3"/>
      <c r="K3" s="57"/>
      <c r="L3" s="3" t="s">
        <v>6</v>
      </c>
    </row>
    <row r="4" spans="1:12" ht="26.25" customHeight="1">
      <c r="A4" s="4"/>
      <c r="B4" s="103" t="s">
        <v>7</v>
      </c>
      <c r="C4" s="103" t="s">
        <v>7</v>
      </c>
      <c r="D4" s="5" t="s">
        <v>406</v>
      </c>
      <c r="E4" s="5" t="s">
        <v>407</v>
      </c>
      <c r="F4" s="5" t="s">
        <v>8</v>
      </c>
      <c r="G4" s="5" t="s">
        <v>9</v>
      </c>
      <c r="H4" s="5" t="s">
        <v>10</v>
      </c>
      <c r="I4" s="5" t="s">
        <v>13</v>
      </c>
      <c r="J4" s="5" t="s">
        <v>11</v>
      </c>
      <c r="K4" s="63" t="s">
        <v>12</v>
      </c>
      <c r="L4" s="42" t="s">
        <v>14</v>
      </c>
    </row>
    <row r="5" spans="1:12" ht="25.5" customHeight="1">
      <c r="A5" s="4"/>
      <c r="B5" s="101" t="s">
        <v>408</v>
      </c>
      <c r="C5" s="101" t="s">
        <v>408</v>
      </c>
      <c r="D5" s="7" t="s">
        <v>225</v>
      </c>
      <c r="E5" s="64"/>
      <c r="F5" s="8">
        <v>85265569</v>
      </c>
      <c r="G5" s="8">
        <v>78208419.459999993</v>
      </c>
      <c r="H5" s="8">
        <f>H6+H8+H12+H14+H16</f>
        <v>111354600</v>
      </c>
      <c r="I5" s="34">
        <v>131634600</v>
      </c>
      <c r="J5" s="8">
        <v>53426180.539999999</v>
      </c>
      <c r="K5" s="17">
        <v>0.68310000000000004</v>
      </c>
      <c r="L5" s="18"/>
    </row>
    <row r="6" spans="1:12" ht="25.5" customHeight="1">
      <c r="A6" s="4"/>
      <c r="B6" s="101" t="s">
        <v>409</v>
      </c>
      <c r="C6" s="101" t="s">
        <v>409</v>
      </c>
      <c r="D6" s="7"/>
      <c r="E6" s="64"/>
      <c r="F6" s="8">
        <v>899239</v>
      </c>
      <c r="G6" s="8">
        <v>254496</v>
      </c>
      <c r="H6" s="8">
        <v>493000</v>
      </c>
      <c r="I6" s="34">
        <v>493000</v>
      </c>
      <c r="J6" s="8">
        <v>238504</v>
      </c>
      <c r="K6" s="17">
        <v>0.93720000000000003</v>
      </c>
      <c r="L6" s="18"/>
    </row>
    <row r="7" spans="1:12" ht="25.5" customHeight="1">
      <c r="A7" s="4"/>
      <c r="B7" s="62" t="s">
        <v>83</v>
      </c>
      <c r="C7" s="62"/>
      <c r="D7" s="12"/>
      <c r="E7" s="62"/>
      <c r="F7" s="12">
        <v>899239</v>
      </c>
      <c r="G7" s="12">
        <v>254496</v>
      </c>
      <c r="H7" s="12">
        <v>493000</v>
      </c>
      <c r="I7" s="12"/>
      <c r="J7" s="8">
        <v>238504</v>
      </c>
      <c r="K7" s="17">
        <v>0.93720000000000003</v>
      </c>
      <c r="L7" s="18"/>
    </row>
    <row r="8" spans="1:12" ht="25.5" customHeight="1">
      <c r="A8" s="4"/>
      <c r="B8" s="101" t="s">
        <v>410</v>
      </c>
      <c r="C8" s="101" t="s">
        <v>410</v>
      </c>
      <c r="D8" s="7"/>
      <c r="E8" s="64"/>
      <c r="F8" s="8">
        <v>2591330</v>
      </c>
      <c r="G8" s="8">
        <v>2489160.96</v>
      </c>
      <c r="H8" s="8">
        <v>2000000</v>
      </c>
      <c r="I8" s="34">
        <v>2000000</v>
      </c>
      <c r="J8" s="8">
        <v>-489160.96000000002</v>
      </c>
      <c r="K8" s="17">
        <v>-0.19650000000000001</v>
      </c>
      <c r="L8" s="18"/>
    </row>
    <row r="9" spans="1:12" ht="25.5" customHeight="1">
      <c r="A9" s="4"/>
      <c r="B9" s="62" t="s">
        <v>83</v>
      </c>
      <c r="C9" s="62"/>
      <c r="D9" s="12"/>
      <c r="E9" s="62"/>
      <c r="F9" s="12">
        <v>2591330</v>
      </c>
      <c r="G9" s="12">
        <v>2489160.96</v>
      </c>
      <c r="H9" s="12">
        <v>2000000</v>
      </c>
      <c r="I9" s="12"/>
      <c r="J9" s="8">
        <v>-489160.96000000002</v>
      </c>
      <c r="K9" s="17">
        <v>-0.19650000000000001</v>
      </c>
      <c r="L9" s="18"/>
    </row>
    <row r="10" spans="1:12" ht="25.5" customHeight="1">
      <c r="A10" s="4"/>
      <c r="B10" s="101" t="s">
        <v>411</v>
      </c>
      <c r="C10" s="101" t="s">
        <v>411</v>
      </c>
      <c r="D10" s="7"/>
      <c r="E10" s="64"/>
      <c r="F10" s="8"/>
      <c r="G10" s="8"/>
      <c r="H10" s="8"/>
      <c r="I10" s="34"/>
      <c r="J10" s="8"/>
      <c r="K10" s="17"/>
      <c r="L10" s="18"/>
    </row>
    <row r="11" spans="1:12" ht="25.5" customHeight="1">
      <c r="A11" s="4"/>
      <c r="B11" s="62" t="s">
        <v>83</v>
      </c>
      <c r="C11" s="62"/>
      <c r="D11" s="12"/>
      <c r="E11" s="62"/>
      <c r="F11" s="12"/>
      <c r="G11" s="12"/>
      <c r="H11" s="12"/>
      <c r="I11" s="12"/>
      <c r="J11" s="8"/>
      <c r="K11" s="17"/>
      <c r="L11" s="18"/>
    </row>
    <row r="12" spans="1:12" ht="25.5" customHeight="1">
      <c r="A12" s="4"/>
      <c r="B12" s="101" t="s">
        <v>412</v>
      </c>
      <c r="C12" s="101" t="s">
        <v>412</v>
      </c>
      <c r="D12" s="7"/>
      <c r="E12" s="64"/>
      <c r="F12" s="8">
        <v>40000</v>
      </c>
      <c r="G12" s="8">
        <v>40000</v>
      </c>
      <c r="H12" s="8">
        <v>100000</v>
      </c>
      <c r="I12" s="34">
        <v>100000</v>
      </c>
      <c r="J12" s="8">
        <v>60000</v>
      </c>
      <c r="K12" s="17">
        <v>1.5</v>
      </c>
      <c r="L12" s="18"/>
    </row>
    <row r="13" spans="1:12" ht="25.5" customHeight="1">
      <c r="A13" s="4"/>
      <c r="B13" s="62" t="s">
        <v>83</v>
      </c>
      <c r="C13" s="62"/>
      <c r="D13" s="12"/>
      <c r="E13" s="62"/>
      <c r="F13" s="12">
        <v>40000</v>
      </c>
      <c r="G13" s="12">
        <v>40000</v>
      </c>
      <c r="H13" s="12">
        <v>100000</v>
      </c>
      <c r="I13" s="12"/>
      <c r="J13" s="8">
        <v>60000</v>
      </c>
      <c r="K13" s="17">
        <v>1.5</v>
      </c>
      <c r="L13" s="18"/>
    </row>
    <row r="14" spans="1:12" ht="25.5" customHeight="1">
      <c r="A14" s="4"/>
      <c r="B14" s="101" t="s">
        <v>413</v>
      </c>
      <c r="C14" s="101" t="s">
        <v>413</v>
      </c>
      <c r="D14" s="7"/>
      <c r="E14" s="64"/>
      <c r="F14" s="8">
        <v>375000</v>
      </c>
      <c r="G14" s="8">
        <v>490538.9</v>
      </c>
      <c r="H14" s="8">
        <v>993100</v>
      </c>
      <c r="I14" s="34">
        <v>993100</v>
      </c>
      <c r="J14" s="8">
        <v>502561.1</v>
      </c>
      <c r="K14" s="17">
        <v>1.0245</v>
      </c>
      <c r="L14" s="18"/>
    </row>
    <row r="15" spans="1:12" ht="25.5" customHeight="1">
      <c r="A15" s="4"/>
      <c r="B15" s="62" t="s">
        <v>83</v>
      </c>
      <c r="C15" s="62"/>
      <c r="D15" s="12"/>
      <c r="E15" s="62"/>
      <c r="F15" s="12">
        <v>375000</v>
      </c>
      <c r="G15" s="12">
        <v>490538.9</v>
      </c>
      <c r="H15" s="12">
        <v>993100</v>
      </c>
      <c r="I15" s="12"/>
      <c r="J15" s="8">
        <v>502561.1</v>
      </c>
      <c r="K15" s="17">
        <v>1.0245</v>
      </c>
      <c r="L15" s="18"/>
    </row>
    <row r="16" spans="1:12" ht="25.5" customHeight="1">
      <c r="A16" s="4"/>
      <c r="B16" s="109" t="s">
        <v>414</v>
      </c>
      <c r="C16" s="109" t="s">
        <v>414</v>
      </c>
      <c r="D16" s="7"/>
      <c r="E16" s="64"/>
      <c r="F16" s="8">
        <v>81360000</v>
      </c>
      <c r="G16" s="8">
        <v>74934223.599999994</v>
      </c>
      <c r="H16" s="8">
        <f>H18+H20+H22</f>
        <v>107768500</v>
      </c>
      <c r="I16" s="34">
        <v>128048500</v>
      </c>
      <c r="J16" s="8">
        <v>53114276.399999999</v>
      </c>
      <c r="K16" s="17">
        <v>0.70879999999999999</v>
      </c>
      <c r="L16" s="18"/>
    </row>
    <row r="17" spans="1:12" ht="25.5" customHeight="1">
      <c r="A17" s="4"/>
      <c r="B17" s="109" t="s">
        <v>82</v>
      </c>
      <c r="C17" s="109" t="s">
        <v>82</v>
      </c>
      <c r="D17" s="7"/>
      <c r="E17" s="64"/>
      <c r="F17" s="34"/>
      <c r="G17" s="34"/>
      <c r="H17" s="34"/>
      <c r="I17" s="34"/>
      <c r="J17" s="8"/>
      <c r="K17" s="17"/>
      <c r="L17" s="18"/>
    </row>
    <row r="18" spans="1:12" ht="25.5" customHeight="1">
      <c r="A18" s="4"/>
      <c r="B18" s="109" t="s">
        <v>86</v>
      </c>
      <c r="C18" s="109" t="s">
        <v>86</v>
      </c>
      <c r="D18" s="7"/>
      <c r="E18" s="64"/>
      <c r="F18" s="34"/>
      <c r="G18" s="34">
        <v>39017351.880000003</v>
      </c>
      <c r="H18" s="34">
        <v>55280000</v>
      </c>
      <c r="I18" s="34">
        <v>55280000</v>
      </c>
      <c r="J18" s="8">
        <v>16262648.119999999</v>
      </c>
      <c r="K18" s="17">
        <v>0.4168</v>
      </c>
      <c r="L18" s="18"/>
    </row>
    <row r="19" spans="1:12" ht="25.5" customHeight="1">
      <c r="A19" s="4"/>
      <c r="B19" s="109" t="s">
        <v>92</v>
      </c>
      <c r="C19" s="109" t="s">
        <v>92</v>
      </c>
      <c r="D19" s="7"/>
      <c r="E19" s="64"/>
      <c r="F19" s="34"/>
      <c r="G19" s="34"/>
      <c r="H19" s="34"/>
      <c r="I19" s="34"/>
      <c r="J19" s="8"/>
      <c r="K19" s="17"/>
      <c r="L19" s="18"/>
    </row>
    <row r="20" spans="1:12" ht="25.5" customHeight="1">
      <c r="A20" s="4"/>
      <c r="B20" s="109" t="s">
        <v>103</v>
      </c>
      <c r="C20" s="109" t="s">
        <v>103</v>
      </c>
      <c r="D20" s="7"/>
      <c r="E20" s="64"/>
      <c r="F20" s="34">
        <v>81360000</v>
      </c>
      <c r="G20" s="34">
        <v>35916871.719999999</v>
      </c>
      <c r="H20" s="34">
        <v>29488500</v>
      </c>
      <c r="I20" s="34">
        <v>39488500</v>
      </c>
      <c r="J20" s="8">
        <v>3571628.28</v>
      </c>
      <c r="K20" s="17">
        <v>9.9400000000000002E-2</v>
      </c>
      <c r="L20" s="18"/>
    </row>
    <row r="21" spans="1:12" ht="25.5" customHeight="1">
      <c r="A21" s="4"/>
      <c r="B21" s="109" t="s">
        <v>127</v>
      </c>
      <c r="C21" s="109" t="s">
        <v>127</v>
      </c>
      <c r="D21" s="7" t="s">
        <v>225</v>
      </c>
      <c r="E21" s="64" t="s">
        <v>225</v>
      </c>
      <c r="F21" s="34"/>
      <c r="G21" s="34"/>
      <c r="H21" s="65">
        <v>0</v>
      </c>
      <c r="I21" s="34">
        <v>10280000</v>
      </c>
      <c r="J21" s="8">
        <v>10280000</v>
      </c>
      <c r="K21" s="17"/>
      <c r="L21" s="18"/>
    </row>
    <row r="22" spans="1:12" ht="25.5" customHeight="1">
      <c r="A22" s="4"/>
      <c r="B22" s="109" t="s">
        <v>136</v>
      </c>
      <c r="C22" s="109" t="s">
        <v>136</v>
      </c>
      <c r="D22" s="7" t="s">
        <v>225</v>
      </c>
      <c r="E22" s="64" t="s">
        <v>225</v>
      </c>
      <c r="F22" s="34"/>
      <c r="G22" s="34"/>
      <c r="H22" s="34">
        <v>23000000</v>
      </c>
      <c r="I22" s="34">
        <v>23000000</v>
      </c>
      <c r="J22" s="8">
        <v>23000000</v>
      </c>
      <c r="K22" s="17"/>
      <c r="L22" s="18"/>
    </row>
    <row r="23" spans="1:12" ht="25.5" customHeight="1">
      <c r="A23" s="4"/>
      <c r="B23" s="109" t="s">
        <v>139</v>
      </c>
      <c r="C23" s="109" t="s">
        <v>139</v>
      </c>
      <c r="D23" s="7"/>
      <c r="E23" s="64"/>
      <c r="F23" s="34"/>
      <c r="G23" s="34"/>
      <c r="H23" s="34"/>
      <c r="I23" s="34"/>
      <c r="J23" s="8"/>
      <c r="K23" s="17"/>
      <c r="L23" s="18"/>
    </row>
    <row r="24" spans="1:12" ht="25.5" customHeight="1">
      <c r="A24" s="4"/>
      <c r="B24" s="109" t="s">
        <v>141</v>
      </c>
      <c r="C24" s="109" t="s">
        <v>141</v>
      </c>
      <c r="D24" s="7"/>
      <c r="E24" s="64"/>
      <c r="F24" s="34"/>
      <c r="G24" s="34"/>
      <c r="H24" s="34"/>
      <c r="I24" s="34"/>
      <c r="J24" s="8"/>
      <c r="K24" s="17"/>
      <c r="L24" s="18"/>
    </row>
    <row r="25" spans="1:12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</sheetData>
  <mergeCells count="18">
    <mergeCell ref="B22:C22"/>
    <mergeCell ref="B23:C23"/>
    <mergeCell ref="B24:C24"/>
    <mergeCell ref="B17:C17"/>
    <mergeCell ref="B18:C18"/>
    <mergeCell ref="B19:C19"/>
    <mergeCell ref="B20:C20"/>
    <mergeCell ref="B21:C21"/>
    <mergeCell ref="B8:C8"/>
    <mergeCell ref="B10:C10"/>
    <mergeCell ref="B12:C12"/>
    <mergeCell ref="B14:C14"/>
    <mergeCell ref="B16:C16"/>
    <mergeCell ref="B1:K1"/>
    <mergeCell ref="C3:E3"/>
    <mergeCell ref="B4:C4"/>
    <mergeCell ref="B5:C5"/>
    <mergeCell ref="B6:C6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F5" sqref="F5"/>
    </sheetView>
  </sheetViews>
  <sheetFormatPr defaultColWidth="14" defaultRowHeight="13.5"/>
  <cols>
    <col min="1" max="1" width="9.125" customWidth="1"/>
    <col min="2" max="3" width="16" customWidth="1"/>
    <col min="4" max="9" width="14.875" customWidth="1"/>
  </cols>
  <sheetData>
    <row r="1" spans="1:10" ht="19.899999999999999" customHeight="1">
      <c r="A1" s="1"/>
      <c r="B1" s="97" t="s">
        <v>415</v>
      </c>
      <c r="C1" s="97" t="s">
        <v>415</v>
      </c>
      <c r="D1" s="97" t="s">
        <v>415</v>
      </c>
      <c r="E1" s="97" t="s">
        <v>415</v>
      </c>
      <c r="F1" s="97" t="s">
        <v>415</v>
      </c>
      <c r="G1" s="97" t="s">
        <v>415</v>
      </c>
      <c r="H1" s="97" t="s">
        <v>415</v>
      </c>
      <c r="I1" s="97" t="s">
        <v>415</v>
      </c>
      <c r="J1" s="1"/>
    </row>
    <row r="2" spans="1:10" ht="15.6" customHeight="1">
      <c r="A2" s="1"/>
      <c r="B2" s="1"/>
      <c r="C2" s="1"/>
      <c r="D2" s="1"/>
      <c r="E2" s="1"/>
      <c r="F2" s="1"/>
      <c r="G2" s="1"/>
      <c r="H2" s="1"/>
      <c r="I2" s="59" t="s">
        <v>1</v>
      </c>
      <c r="J2" s="1"/>
    </row>
    <row r="3" spans="1:10" ht="15.6" customHeight="1">
      <c r="A3" s="1"/>
      <c r="B3" s="29" t="s">
        <v>2</v>
      </c>
      <c r="C3" s="98" t="s">
        <v>3</v>
      </c>
      <c r="D3" s="98" t="s">
        <v>3</v>
      </c>
      <c r="E3" s="98" t="s">
        <v>3</v>
      </c>
      <c r="F3" s="29" t="s">
        <v>4</v>
      </c>
      <c r="G3" s="29"/>
      <c r="H3" s="3" t="s">
        <v>5</v>
      </c>
      <c r="I3" s="57"/>
      <c r="J3" s="1" t="s">
        <v>6</v>
      </c>
    </row>
    <row r="4" spans="1:10" ht="30.4" customHeight="1">
      <c r="A4" s="4"/>
      <c r="B4" s="103" t="s">
        <v>7</v>
      </c>
      <c r="C4" s="103" t="s">
        <v>7</v>
      </c>
      <c r="D4" s="5" t="s">
        <v>8</v>
      </c>
      <c r="E4" s="5" t="s">
        <v>9</v>
      </c>
      <c r="F4" s="5" t="s">
        <v>10</v>
      </c>
      <c r="G4" s="5" t="s">
        <v>13</v>
      </c>
      <c r="H4" s="5" t="s">
        <v>11</v>
      </c>
      <c r="I4" s="63" t="s">
        <v>12</v>
      </c>
      <c r="J4" s="42" t="s">
        <v>14</v>
      </c>
    </row>
    <row r="5" spans="1:10" ht="30.4" customHeight="1">
      <c r="A5" s="4"/>
      <c r="B5" s="101" t="s">
        <v>416</v>
      </c>
      <c r="C5" s="101" t="s">
        <v>416</v>
      </c>
      <c r="D5" s="8">
        <v>1172800</v>
      </c>
      <c r="E5" s="8">
        <v>926000</v>
      </c>
      <c r="F5" s="8">
        <v>860000</v>
      </c>
      <c r="G5" s="34">
        <v>860000</v>
      </c>
      <c r="H5" s="8">
        <v>-66000</v>
      </c>
      <c r="I5" s="17">
        <v>-7.1300000000000002E-2</v>
      </c>
      <c r="J5" s="18"/>
    </row>
    <row r="6" spans="1:10" ht="30.4" customHeight="1">
      <c r="A6" s="4"/>
      <c r="B6" s="101" t="s">
        <v>417</v>
      </c>
      <c r="C6" s="101" t="s">
        <v>417</v>
      </c>
      <c r="D6" s="8"/>
      <c r="E6" s="8"/>
      <c r="F6" s="8"/>
      <c r="G6" s="34"/>
      <c r="H6" s="8"/>
      <c r="I6" s="17"/>
      <c r="J6" s="18"/>
    </row>
    <row r="7" spans="1:10" ht="30.4" customHeight="1">
      <c r="A7" s="4"/>
      <c r="B7" s="62" t="s">
        <v>83</v>
      </c>
      <c r="C7" s="62"/>
      <c r="D7" s="12"/>
      <c r="E7" s="12"/>
      <c r="F7" s="12"/>
      <c r="G7" s="12"/>
      <c r="H7" s="8"/>
      <c r="I7" s="17"/>
      <c r="J7" s="18"/>
    </row>
    <row r="8" spans="1:10" ht="30.4" customHeight="1">
      <c r="A8" s="4"/>
      <c r="B8" s="101" t="s">
        <v>418</v>
      </c>
      <c r="C8" s="101" t="s">
        <v>418</v>
      </c>
      <c r="D8" s="8">
        <v>1172800</v>
      </c>
      <c r="E8" s="8">
        <v>926000</v>
      </c>
      <c r="F8" s="8">
        <v>860000</v>
      </c>
      <c r="G8" s="34">
        <v>860000</v>
      </c>
      <c r="H8" s="8">
        <v>-66000</v>
      </c>
      <c r="I8" s="17">
        <v>-7.1300000000000002E-2</v>
      </c>
      <c r="J8" s="18"/>
    </row>
    <row r="9" spans="1:10" ht="30.4" customHeight="1">
      <c r="A9" s="4"/>
      <c r="B9" s="62" t="s">
        <v>83</v>
      </c>
      <c r="C9" s="62"/>
      <c r="D9" s="12">
        <v>1172800</v>
      </c>
      <c r="E9" s="12">
        <v>926000</v>
      </c>
      <c r="F9" s="12">
        <v>860000</v>
      </c>
      <c r="G9" s="12"/>
      <c r="H9" s="8">
        <v>-66000</v>
      </c>
      <c r="I9" s="17">
        <v>-7.1300000000000002E-2</v>
      </c>
      <c r="J9" s="18"/>
    </row>
    <row r="10" spans="1:10" ht="30.4" customHeight="1">
      <c r="A10" s="4"/>
      <c r="B10" s="101" t="s">
        <v>419</v>
      </c>
      <c r="C10" s="101" t="s">
        <v>419</v>
      </c>
      <c r="D10" s="8"/>
      <c r="E10" s="8"/>
      <c r="F10" s="8"/>
      <c r="G10" s="34"/>
      <c r="H10" s="8"/>
      <c r="I10" s="17"/>
      <c r="J10" s="18"/>
    </row>
    <row r="11" spans="1:10" ht="30.4" customHeight="1">
      <c r="A11" s="4"/>
      <c r="B11" s="62" t="s">
        <v>83</v>
      </c>
      <c r="C11" s="62"/>
      <c r="D11" s="12"/>
      <c r="E11" s="12"/>
      <c r="F11" s="12"/>
      <c r="G11" s="12"/>
      <c r="H11" s="8"/>
      <c r="I11" s="17"/>
      <c r="J11" s="18"/>
    </row>
    <row r="12" spans="1:10">
      <c r="A12" s="1"/>
      <c r="B12" s="15"/>
      <c r="C12" s="15"/>
      <c r="D12" s="15"/>
      <c r="E12" s="15"/>
      <c r="F12" s="15"/>
      <c r="G12" s="15"/>
      <c r="H12" s="15"/>
      <c r="I12" s="15"/>
      <c r="J12" s="15"/>
    </row>
  </sheetData>
  <mergeCells count="7">
    <mergeCell ref="B8:C8"/>
    <mergeCell ref="B10:C10"/>
    <mergeCell ref="B1:I1"/>
    <mergeCell ref="C3:E3"/>
    <mergeCell ref="B4:C4"/>
    <mergeCell ref="B5:C5"/>
    <mergeCell ref="B6:C6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13"/>
  <sheetViews>
    <sheetView workbookViewId="0"/>
  </sheetViews>
  <sheetFormatPr defaultColWidth="14" defaultRowHeight="13.5"/>
  <cols>
    <col min="1" max="3" width="9.125" customWidth="1"/>
    <col min="4" max="4" width="21.75" customWidth="1"/>
    <col min="5" max="13" width="14.875" customWidth="1"/>
    <col min="14" max="15" width="9.125" customWidth="1"/>
  </cols>
  <sheetData>
    <row r="1" spans="1:16" ht="19.899999999999999" customHeight="1">
      <c r="A1" s="1"/>
      <c r="B1" s="1"/>
      <c r="C1" s="45"/>
      <c r="D1" s="97" t="s">
        <v>420</v>
      </c>
      <c r="E1" s="97" t="s">
        <v>420</v>
      </c>
      <c r="F1" s="97" t="s">
        <v>420</v>
      </c>
      <c r="G1" s="97" t="s">
        <v>420</v>
      </c>
      <c r="H1" s="97" t="s">
        <v>420</v>
      </c>
      <c r="I1" s="97" t="s">
        <v>420</v>
      </c>
      <c r="J1" s="97" t="s">
        <v>420</v>
      </c>
      <c r="K1" s="97" t="s">
        <v>420</v>
      </c>
      <c r="L1" s="97" t="s">
        <v>420</v>
      </c>
      <c r="M1" s="97" t="s">
        <v>420</v>
      </c>
      <c r="N1" s="45"/>
      <c r="O1" s="45"/>
      <c r="P1" s="45"/>
    </row>
    <row r="2" spans="1:16" ht="15.6" customHeight="1">
      <c r="A2" s="1"/>
      <c r="B2" s="1"/>
      <c r="C2" s="45"/>
      <c r="D2" s="44"/>
      <c r="E2" s="44"/>
      <c r="F2" s="44"/>
      <c r="G2" s="44"/>
      <c r="H2" s="44"/>
      <c r="I2" s="44"/>
      <c r="J2" s="44"/>
      <c r="K2" s="59" t="s">
        <v>1</v>
      </c>
      <c r="L2" s="59"/>
      <c r="M2" s="45"/>
      <c r="N2" s="45"/>
      <c r="O2" s="45"/>
      <c r="P2" s="45"/>
    </row>
    <row r="3" spans="1:16" ht="15.6" customHeight="1">
      <c r="A3" s="1"/>
      <c r="B3" s="1"/>
      <c r="C3" s="45"/>
      <c r="D3" s="29" t="s">
        <v>2</v>
      </c>
      <c r="E3" s="104" t="s">
        <v>3</v>
      </c>
      <c r="F3" s="104" t="s">
        <v>3</v>
      </c>
      <c r="G3" s="104" t="s">
        <v>3</v>
      </c>
      <c r="H3" s="3"/>
      <c r="I3" s="29" t="s">
        <v>4</v>
      </c>
      <c r="J3" s="57" t="s">
        <v>5</v>
      </c>
      <c r="K3" s="57"/>
      <c r="L3" s="57"/>
      <c r="M3" s="57" t="s">
        <v>421</v>
      </c>
      <c r="N3" s="45"/>
      <c r="O3" s="45"/>
      <c r="P3" s="45"/>
    </row>
    <row r="4" spans="1:16" ht="23.45" customHeight="1">
      <c r="A4" s="1"/>
      <c r="B4" s="1"/>
      <c r="C4" s="30"/>
      <c r="D4" s="112" t="s">
        <v>7</v>
      </c>
      <c r="E4" s="111" t="s">
        <v>10</v>
      </c>
      <c r="F4" s="111" t="s">
        <v>10</v>
      </c>
      <c r="G4" s="111" t="s">
        <v>10</v>
      </c>
      <c r="H4" s="111" t="s">
        <v>10</v>
      </c>
      <c r="I4" s="111" t="s">
        <v>422</v>
      </c>
      <c r="J4" s="111" t="s">
        <v>11</v>
      </c>
      <c r="K4" s="113" t="s">
        <v>12</v>
      </c>
      <c r="L4" s="113" t="s">
        <v>13</v>
      </c>
      <c r="M4" s="103" t="s">
        <v>14</v>
      </c>
      <c r="N4" s="37"/>
      <c r="O4" s="38"/>
      <c r="P4" s="38"/>
    </row>
    <row r="5" spans="1:16" ht="23.45" customHeight="1">
      <c r="A5" s="1"/>
      <c r="B5" s="1"/>
      <c r="C5" s="30"/>
      <c r="D5" s="112" t="s">
        <v>7</v>
      </c>
      <c r="E5" s="5" t="s">
        <v>423</v>
      </c>
      <c r="F5" s="5" t="s">
        <v>424</v>
      </c>
      <c r="G5" s="5" t="s">
        <v>425</v>
      </c>
      <c r="H5" s="5" t="s">
        <v>426</v>
      </c>
      <c r="I5" s="111" t="s">
        <v>422</v>
      </c>
      <c r="J5" s="111" t="s">
        <v>11</v>
      </c>
      <c r="K5" s="113" t="s">
        <v>12</v>
      </c>
      <c r="L5" s="113" t="s">
        <v>13</v>
      </c>
      <c r="M5" s="103" t="s">
        <v>14</v>
      </c>
      <c r="N5" s="37"/>
      <c r="O5" s="38"/>
      <c r="P5" s="38"/>
    </row>
    <row r="6" spans="1:16" ht="23.45" customHeight="1">
      <c r="A6" s="1"/>
      <c r="B6" s="1"/>
      <c r="C6" s="30"/>
      <c r="D6" s="58" t="s">
        <v>427</v>
      </c>
      <c r="E6" s="8">
        <v>756</v>
      </c>
      <c r="F6" s="8">
        <v>50</v>
      </c>
      <c r="G6" s="8"/>
      <c r="H6" s="8">
        <v>806</v>
      </c>
      <c r="I6" s="8">
        <v>781</v>
      </c>
      <c r="J6" s="8">
        <v>50</v>
      </c>
      <c r="K6" s="17">
        <v>6.6100000000000006E-2</v>
      </c>
      <c r="L6" s="61">
        <v>806</v>
      </c>
      <c r="M6" s="52"/>
      <c r="N6" s="37"/>
      <c r="O6" s="38"/>
      <c r="P6" s="38"/>
    </row>
    <row r="7" spans="1:16" ht="23.45" customHeight="1">
      <c r="A7" s="1"/>
      <c r="B7" s="1"/>
      <c r="C7" s="30"/>
      <c r="D7" s="58" t="s">
        <v>428</v>
      </c>
      <c r="E7" s="8">
        <v>657</v>
      </c>
      <c r="F7" s="8">
        <v>50</v>
      </c>
      <c r="G7" s="8"/>
      <c r="H7" s="8">
        <v>707</v>
      </c>
      <c r="I7" s="8">
        <v>682</v>
      </c>
      <c r="J7" s="8">
        <v>50</v>
      </c>
      <c r="K7" s="17">
        <v>7.6100000000000001E-2</v>
      </c>
      <c r="L7" s="61">
        <v>707</v>
      </c>
      <c r="M7" s="52"/>
      <c r="N7" s="37"/>
      <c r="O7" s="38"/>
      <c r="P7" s="38"/>
    </row>
    <row r="8" spans="1:16" ht="23.45" customHeight="1">
      <c r="A8" s="1"/>
      <c r="B8" s="1"/>
      <c r="C8" s="30"/>
      <c r="D8" s="58" t="s">
        <v>429</v>
      </c>
      <c r="E8" s="33">
        <v>131</v>
      </c>
      <c r="F8" s="51"/>
      <c r="G8" s="51"/>
      <c r="H8" s="8">
        <v>131</v>
      </c>
      <c r="I8" s="8">
        <v>131</v>
      </c>
      <c r="J8" s="8"/>
      <c r="K8" s="17"/>
      <c r="L8" s="61">
        <v>131</v>
      </c>
      <c r="M8" s="52"/>
      <c r="N8" s="37"/>
      <c r="O8" s="38"/>
      <c r="P8" s="38"/>
    </row>
    <row r="9" spans="1:16" ht="23.45" customHeight="1">
      <c r="A9" s="1"/>
      <c r="B9" s="1"/>
      <c r="C9" s="30"/>
      <c r="D9" s="58" t="s">
        <v>430</v>
      </c>
      <c r="E9" s="33">
        <v>466</v>
      </c>
      <c r="F9" s="33">
        <v>50</v>
      </c>
      <c r="G9" s="51"/>
      <c r="H9" s="8">
        <v>516</v>
      </c>
      <c r="I9" s="8">
        <v>491</v>
      </c>
      <c r="J9" s="8">
        <v>50</v>
      </c>
      <c r="K9" s="17">
        <v>0.10730000000000001</v>
      </c>
      <c r="L9" s="61">
        <v>516</v>
      </c>
      <c r="M9" s="52"/>
      <c r="N9" s="37"/>
      <c r="O9" s="38"/>
      <c r="P9" s="38"/>
    </row>
    <row r="10" spans="1:16" ht="23.45" customHeight="1">
      <c r="A10" s="1"/>
      <c r="B10" s="1"/>
      <c r="C10" s="30"/>
      <c r="D10" s="58" t="s">
        <v>431</v>
      </c>
      <c r="E10" s="33">
        <v>60</v>
      </c>
      <c r="F10" s="51"/>
      <c r="G10" s="51"/>
      <c r="H10" s="8">
        <v>60</v>
      </c>
      <c r="I10" s="8">
        <v>60</v>
      </c>
      <c r="J10" s="8"/>
      <c r="K10" s="17"/>
      <c r="L10" s="61">
        <v>60</v>
      </c>
      <c r="M10" s="52"/>
      <c r="N10" s="37"/>
      <c r="O10" s="38"/>
      <c r="P10" s="38"/>
    </row>
    <row r="11" spans="1:16" ht="23.45" customHeight="1">
      <c r="A11" s="1"/>
      <c r="B11" s="1"/>
      <c r="C11" s="4"/>
      <c r="D11" s="58" t="s">
        <v>432</v>
      </c>
      <c r="E11" s="51"/>
      <c r="F11" s="51"/>
      <c r="G11" s="51"/>
      <c r="H11" s="8"/>
      <c r="I11" s="8"/>
      <c r="J11" s="8"/>
      <c r="K11" s="17"/>
      <c r="L11" s="61"/>
      <c r="M11" s="52"/>
      <c r="N11" s="39"/>
      <c r="O11" s="1"/>
      <c r="P11" s="1"/>
    </row>
    <row r="12" spans="1:16" ht="23.45" customHeight="1">
      <c r="A12" s="1"/>
      <c r="B12" s="1"/>
      <c r="C12" s="4"/>
      <c r="D12" s="58" t="s">
        <v>433</v>
      </c>
      <c r="E12" s="33">
        <v>99</v>
      </c>
      <c r="F12" s="51"/>
      <c r="G12" s="51"/>
      <c r="H12" s="8">
        <v>99</v>
      </c>
      <c r="I12" s="8">
        <v>99</v>
      </c>
      <c r="J12" s="8"/>
      <c r="K12" s="17"/>
      <c r="L12" s="61">
        <v>99</v>
      </c>
      <c r="M12" s="52"/>
      <c r="N12" s="39"/>
      <c r="O12" s="1"/>
      <c r="P12" s="1"/>
    </row>
    <row r="13" spans="1:16">
      <c r="A13" s="1"/>
      <c r="B13" s="1"/>
      <c r="C13" s="1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"/>
      <c r="O13" s="1"/>
      <c r="P13" s="1"/>
    </row>
  </sheetData>
  <mergeCells count="9">
    <mergeCell ref="D1:M1"/>
    <mergeCell ref="E3:G3"/>
    <mergeCell ref="E4:H4"/>
    <mergeCell ref="D4:D5"/>
    <mergeCell ref="I4:I5"/>
    <mergeCell ref="J4:J5"/>
    <mergeCell ref="K4:K5"/>
    <mergeCell ref="L4:L5"/>
    <mergeCell ref="M4:M5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1"/>
  <sheetViews>
    <sheetView workbookViewId="0"/>
  </sheetViews>
  <sheetFormatPr defaultColWidth="14" defaultRowHeight="13.5"/>
  <cols>
    <col min="1" max="3" width="9.125" customWidth="1"/>
    <col min="4" max="4" width="29.875" customWidth="1"/>
    <col min="5" max="5" width="25.25" customWidth="1"/>
    <col min="6" max="7" width="22.875" customWidth="1"/>
    <col min="8" max="8" width="19.5" customWidth="1"/>
    <col min="9" max="10" width="9.125" customWidth="1"/>
  </cols>
  <sheetData>
    <row r="1" spans="1:11" ht="19.899999999999999" customHeight="1">
      <c r="A1" s="1"/>
      <c r="B1" s="1"/>
      <c r="C1" s="45"/>
      <c r="D1" s="97" t="s">
        <v>434</v>
      </c>
      <c r="E1" s="97" t="s">
        <v>434</v>
      </c>
      <c r="F1" s="97" t="s">
        <v>434</v>
      </c>
      <c r="G1" s="97" t="s">
        <v>434</v>
      </c>
      <c r="H1" s="97" t="s">
        <v>434</v>
      </c>
      <c r="I1" s="45"/>
      <c r="J1" s="45"/>
      <c r="K1" s="45"/>
    </row>
    <row r="2" spans="1:11" ht="15.6" customHeight="1">
      <c r="A2" s="1"/>
      <c r="B2" s="1"/>
      <c r="C2" s="45"/>
      <c r="D2" s="44"/>
      <c r="E2" s="44"/>
      <c r="F2" s="44"/>
      <c r="G2" s="44"/>
      <c r="H2" s="46" t="s">
        <v>77</v>
      </c>
      <c r="I2" s="45"/>
      <c r="J2" s="45"/>
      <c r="K2" s="45"/>
    </row>
    <row r="3" spans="1:11" ht="15.6" customHeight="1">
      <c r="A3" s="1"/>
      <c r="B3" s="1"/>
      <c r="C3" s="45"/>
      <c r="D3" s="29" t="s">
        <v>3</v>
      </c>
      <c r="E3" s="47" t="s">
        <v>4</v>
      </c>
      <c r="F3" s="3" t="s">
        <v>5</v>
      </c>
      <c r="G3" s="3"/>
      <c r="H3" s="48" t="s">
        <v>435</v>
      </c>
      <c r="I3" s="45"/>
      <c r="J3" s="45"/>
      <c r="K3" s="45"/>
    </row>
    <row r="4" spans="1:11" ht="26.85" customHeight="1">
      <c r="A4" s="1"/>
      <c r="B4" s="1"/>
      <c r="C4" s="49"/>
      <c r="D4" s="31" t="s">
        <v>7</v>
      </c>
      <c r="E4" s="5" t="s">
        <v>9</v>
      </c>
      <c r="F4" s="5" t="s">
        <v>10</v>
      </c>
      <c r="G4" s="5" t="s">
        <v>13</v>
      </c>
      <c r="H4" s="42" t="s">
        <v>14</v>
      </c>
      <c r="I4" s="54"/>
      <c r="J4" s="55"/>
      <c r="K4" s="55"/>
    </row>
    <row r="5" spans="1:11" ht="26.85" customHeight="1">
      <c r="A5" s="1"/>
      <c r="B5" s="1"/>
      <c r="C5" s="49"/>
      <c r="D5" s="32" t="s">
        <v>436</v>
      </c>
      <c r="E5" s="33">
        <v>104.76</v>
      </c>
      <c r="F5" s="33">
        <v>104.76</v>
      </c>
      <c r="G5" s="34">
        <v>104.76</v>
      </c>
      <c r="H5" s="50"/>
      <c r="I5" s="54"/>
      <c r="J5" s="55"/>
      <c r="K5" s="55"/>
    </row>
    <row r="6" spans="1:11" ht="26.85" customHeight="1">
      <c r="A6" s="1"/>
      <c r="B6" s="1"/>
      <c r="C6" s="49"/>
      <c r="D6" s="32" t="s">
        <v>437</v>
      </c>
      <c r="E6" s="51"/>
      <c r="F6" s="51"/>
      <c r="G6" s="34"/>
      <c r="H6" s="52"/>
      <c r="I6" s="54"/>
      <c r="J6" s="55"/>
      <c r="K6" s="55"/>
    </row>
    <row r="7" spans="1:11" ht="26.85" customHeight="1">
      <c r="A7" s="1"/>
      <c r="B7" s="1"/>
      <c r="C7" s="49"/>
      <c r="D7" s="32" t="s">
        <v>438</v>
      </c>
      <c r="E7" s="33">
        <v>10</v>
      </c>
      <c r="F7" s="33">
        <v>10</v>
      </c>
      <c r="G7" s="34">
        <v>10</v>
      </c>
      <c r="H7" s="52"/>
      <c r="I7" s="54"/>
      <c r="J7" s="55"/>
      <c r="K7" s="55"/>
    </row>
    <row r="8" spans="1:11" ht="26.85" customHeight="1">
      <c r="A8" s="1"/>
      <c r="B8" s="1"/>
      <c r="C8" s="53"/>
      <c r="D8" s="32" t="s">
        <v>439</v>
      </c>
      <c r="E8" s="33">
        <v>57</v>
      </c>
      <c r="F8" s="33">
        <v>57</v>
      </c>
      <c r="G8" s="34">
        <v>57</v>
      </c>
      <c r="H8" s="50"/>
      <c r="I8" s="56"/>
      <c r="J8" s="45"/>
      <c r="K8" s="45"/>
    </row>
    <row r="9" spans="1:11" ht="26.85" customHeight="1">
      <c r="A9" s="1"/>
      <c r="B9" s="1"/>
      <c r="C9" s="49"/>
      <c r="D9" s="32" t="s">
        <v>440</v>
      </c>
      <c r="E9" s="8">
        <v>10</v>
      </c>
      <c r="F9" s="8">
        <v>10</v>
      </c>
      <c r="G9" s="34">
        <v>10</v>
      </c>
      <c r="H9" s="50"/>
      <c r="I9" s="54"/>
      <c r="J9" s="55"/>
      <c r="K9" s="55"/>
    </row>
    <row r="10" spans="1:11" ht="26.85" customHeight="1">
      <c r="A10" s="1"/>
      <c r="B10" s="1"/>
      <c r="C10" s="53"/>
      <c r="D10" s="32" t="s">
        <v>441</v>
      </c>
      <c r="E10" s="33">
        <v>2</v>
      </c>
      <c r="F10" s="33">
        <v>2</v>
      </c>
      <c r="G10" s="34">
        <v>2</v>
      </c>
      <c r="H10" s="50"/>
      <c r="I10" s="56"/>
      <c r="J10" s="45"/>
      <c r="K10" s="45"/>
    </row>
    <row r="11" spans="1:11" ht="26.85" customHeight="1">
      <c r="A11" s="1"/>
      <c r="B11" s="1"/>
      <c r="C11" s="49"/>
      <c r="D11" s="32" t="s">
        <v>442</v>
      </c>
      <c r="E11" s="33">
        <v>8</v>
      </c>
      <c r="F11" s="33">
        <v>8</v>
      </c>
      <c r="G11" s="34">
        <v>8</v>
      </c>
      <c r="H11" s="50"/>
      <c r="I11" s="54"/>
      <c r="J11" s="55"/>
      <c r="K11" s="55"/>
    </row>
    <row r="12" spans="1:11" ht="26.85" customHeight="1">
      <c r="A12" s="1"/>
      <c r="B12" s="1"/>
      <c r="C12" s="49"/>
      <c r="D12" s="32" t="s">
        <v>443</v>
      </c>
      <c r="E12" s="51"/>
      <c r="F12" s="51"/>
      <c r="G12" s="34"/>
      <c r="H12" s="52"/>
      <c r="I12" s="54"/>
      <c r="J12" s="55"/>
      <c r="K12" s="55"/>
    </row>
    <row r="13" spans="1:11" ht="26.85" customHeight="1">
      <c r="A13" s="1"/>
      <c r="B13" s="1"/>
      <c r="C13" s="49"/>
      <c r="D13" s="32" t="s">
        <v>444</v>
      </c>
      <c r="E13" s="33">
        <v>331</v>
      </c>
      <c r="F13" s="33">
        <v>331</v>
      </c>
      <c r="G13" s="34">
        <v>331</v>
      </c>
      <c r="H13" s="52"/>
      <c r="I13" s="54"/>
      <c r="J13" s="55"/>
      <c r="K13" s="55"/>
    </row>
    <row r="14" spans="1:11" ht="26.85" customHeight="1">
      <c r="A14" s="1"/>
      <c r="B14" s="1"/>
      <c r="C14" s="53"/>
      <c r="D14" s="32" t="s">
        <v>445</v>
      </c>
      <c r="E14" s="33">
        <v>2</v>
      </c>
      <c r="F14" s="33">
        <v>2</v>
      </c>
      <c r="G14" s="34">
        <v>2</v>
      </c>
      <c r="H14" s="50"/>
      <c r="I14" s="56"/>
      <c r="J14" s="45"/>
      <c r="K14" s="45"/>
    </row>
    <row r="15" spans="1:11" ht="26.85" customHeight="1">
      <c r="A15" s="1"/>
      <c r="B15" s="1"/>
      <c r="C15" s="49"/>
      <c r="D15" s="32" t="s">
        <v>446</v>
      </c>
      <c r="E15" s="8">
        <v>54</v>
      </c>
      <c r="F15" s="8">
        <v>43</v>
      </c>
      <c r="G15" s="34">
        <v>43</v>
      </c>
      <c r="H15" s="50"/>
      <c r="I15" s="54"/>
      <c r="J15" s="55"/>
      <c r="K15" s="55"/>
    </row>
    <row r="16" spans="1:11" ht="26.85" customHeight="1">
      <c r="A16" s="1"/>
      <c r="B16" s="1"/>
      <c r="C16" s="53"/>
      <c r="D16" s="32" t="s">
        <v>447</v>
      </c>
      <c r="E16" s="8">
        <v>51</v>
      </c>
      <c r="F16" s="8">
        <v>40</v>
      </c>
      <c r="G16" s="34">
        <v>40</v>
      </c>
      <c r="H16" s="50"/>
      <c r="I16" s="56"/>
      <c r="J16" s="45"/>
      <c r="K16" s="45"/>
    </row>
    <row r="17" spans="1:11" ht="26.85" customHeight="1">
      <c r="A17" s="1"/>
      <c r="B17" s="1"/>
      <c r="C17" s="49"/>
      <c r="D17" s="32" t="s">
        <v>448</v>
      </c>
      <c r="E17" s="33">
        <v>2</v>
      </c>
      <c r="F17" s="33">
        <v>4</v>
      </c>
      <c r="G17" s="34">
        <v>4</v>
      </c>
      <c r="H17" s="50"/>
      <c r="I17" s="54"/>
      <c r="J17" s="55"/>
      <c r="K17" s="55"/>
    </row>
    <row r="18" spans="1:11" ht="26.85" customHeight="1">
      <c r="A18" s="1"/>
      <c r="B18" s="1"/>
      <c r="C18" s="53"/>
      <c r="D18" s="32" t="s">
        <v>449</v>
      </c>
      <c r="E18" s="33">
        <v>26</v>
      </c>
      <c r="F18" s="33">
        <v>20</v>
      </c>
      <c r="G18" s="34">
        <v>20</v>
      </c>
      <c r="H18" s="50"/>
      <c r="I18" s="56"/>
      <c r="J18" s="45"/>
      <c r="K18" s="45"/>
    </row>
    <row r="19" spans="1:11" ht="26.85" customHeight="1">
      <c r="A19" s="1"/>
      <c r="B19" s="1"/>
      <c r="C19" s="49"/>
      <c r="D19" s="32" t="s">
        <v>450</v>
      </c>
      <c r="E19" s="33">
        <v>23</v>
      </c>
      <c r="F19" s="33">
        <v>16</v>
      </c>
      <c r="G19" s="34">
        <v>16</v>
      </c>
      <c r="H19" s="50"/>
      <c r="I19" s="54"/>
      <c r="J19" s="55"/>
      <c r="K19" s="55"/>
    </row>
    <row r="20" spans="1:11" ht="26.85" customHeight="1">
      <c r="A20" s="1"/>
      <c r="B20" s="1"/>
      <c r="C20" s="53"/>
      <c r="D20" s="32" t="s">
        <v>451</v>
      </c>
      <c r="E20" s="33">
        <v>3</v>
      </c>
      <c r="F20" s="33">
        <v>3</v>
      </c>
      <c r="G20" s="34">
        <v>3</v>
      </c>
      <c r="H20" s="50"/>
      <c r="I20" s="56"/>
      <c r="J20" s="45"/>
      <c r="K20" s="45"/>
    </row>
    <row r="21" spans="1:11">
      <c r="A21" s="1"/>
      <c r="B21" s="1"/>
      <c r="C21" s="1"/>
      <c r="D21" s="15"/>
      <c r="E21" s="15"/>
      <c r="F21" s="15"/>
      <c r="G21" s="15"/>
      <c r="H21" s="15"/>
      <c r="I21" s="1"/>
      <c r="J21" s="1"/>
      <c r="K21" s="1"/>
    </row>
  </sheetData>
  <mergeCells count="1">
    <mergeCell ref="D1:H1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4"/>
  <sheetViews>
    <sheetView tabSelected="1" workbookViewId="0">
      <selection activeCell="K5" sqref="K5:M22"/>
    </sheetView>
  </sheetViews>
  <sheetFormatPr defaultColWidth="14" defaultRowHeight="13.5"/>
  <cols>
    <col min="1" max="1" width="9.125" customWidth="1"/>
    <col min="2" max="2" width="30.625" customWidth="1"/>
    <col min="3" max="8" width="18.375" customWidth="1"/>
  </cols>
  <sheetData>
    <row r="1" spans="1:9" ht="19.899999999999999" customHeight="1">
      <c r="A1" s="1"/>
      <c r="B1" s="97" t="s">
        <v>24</v>
      </c>
      <c r="C1" s="97" t="s">
        <v>24</v>
      </c>
      <c r="D1" s="97" t="s">
        <v>24</v>
      </c>
      <c r="E1" s="97" t="s">
        <v>24</v>
      </c>
      <c r="F1" s="97" t="s">
        <v>24</v>
      </c>
      <c r="G1" s="97" t="s">
        <v>24</v>
      </c>
      <c r="H1" s="97" t="s">
        <v>24</v>
      </c>
      <c r="I1" s="97" t="s">
        <v>24</v>
      </c>
    </row>
    <row r="2" spans="1:9" ht="15.6" customHeight="1">
      <c r="A2" s="1"/>
      <c r="B2" s="1"/>
      <c r="C2" s="1"/>
      <c r="D2" s="1"/>
      <c r="E2" s="1"/>
      <c r="F2" s="1"/>
      <c r="G2" s="59" t="s">
        <v>1</v>
      </c>
      <c r="H2" s="59"/>
      <c r="I2" s="1"/>
    </row>
    <row r="3" spans="1:9" ht="15.6" customHeight="1">
      <c r="A3" s="1"/>
      <c r="B3" s="29" t="s">
        <v>2</v>
      </c>
      <c r="C3" s="98" t="s">
        <v>3</v>
      </c>
      <c r="D3" s="98" t="s">
        <v>3</v>
      </c>
      <c r="E3" s="47" t="s">
        <v>4</v>
      </c>
      <c r="F3" s="3" t="s">
        <v>5</v>
      </c>
      <c r="G3" s="3"/>
      <c r="H3" s="3"/>
      <c r="I3" s="48" t="s">
        <v>6</v>
      </c>
    </row>
    <row r="4" spans="1:9" ht="19.149999999999999" customHeight="1">
      <c r="A4" s="30"/>
      <c r="B4" s="42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63" t="s">
        <v>12</v>
      </c>
      <c r="H4" s="63" t="s">
        <v>13</v>
      </c>
      <c r="I4" s="42" t="s">
        <v>14</v>
      </c>
    </row>
    <row r="5" spans="1:9" ht="19.149999999999999" customHeight="1">
      <c r="A5" s="4"/>
      <c r="B5" s="32" t="s">
        <v>25</v>
      </c>
      <c r="C5" s="8">
        <v>362095147.14999998</v>
      </c>
      <c r="D5" s="8">
        <v>315797038.13999999</v>
      </c>
      <c r="E5" s="8">
        <f>E6+E49</f>
        <v>348115722</v>
      </c>
      <c r="F5" s="8">
        <v>36078683.859999999</v>
      </c>
      <c r="G5" s="17">
        <v>0.1142</v>
      </c>
      <c r="H5" s="34">
        <v>351875722</v>
      </c>
      <c r="I5" s="18"/>
    </row>
    <row r="6" spans="1:9" ht="19.149999999999999" customHeight="1">
      <c r="A6" s="4"/>
      <c r="B6" s="32" t="s">
        <v>26</v>
      </c>
      <c r="C6" s="8">
        <v>76176171.730000004</v>
      </c>
      <c r="D6" s="8">
        <v>35134124.32</v>
      </c>
      <c r="E6" s="8">
        <f>E7+E16+E20+E29+E45</f>
        <v>45536881</v>
      </c>
      <c r="F6" s="8">
        <v>14162756.68</v>
      </c>
      <c r="G6" s="17">
        <v>0.40310000000000001</v>
      </c>
      <c r="H6" s="34">
        <v>49296881</v>
      </c>
      <c r="I6" s="18"/>
    </row>
    <row r="7" spans="1:9" ht="19.149999999999999" customHeight="1">
      <c r="A7" s="4"/>
      <c r="B7" s="32" t="s">
        <v>27</v>
      </c>
      <c r="C7" s="8">
        <v>8573229.7300000004</v>
      </c>
      <c r="D7" s="8">
        <v>6559694.8300000001</v>
      </c>
      <c r="E7" s="8">
        <f>SUM(E8:E15)</f>
        <v>7791691</v>
      </c>
      <c r="F7" s="8">
        <v>1231996.17</v>
      </c>
      <c r="G7" s="17">
        <v>0.18779999999999999</v>
      </c>
      <c r="H7" s="34">
        <v>7791691</v>
      </c>
      <c r="I7" s="18"/>
    </row>
    <row r="8" spans="1:9" ht="19.149999999999999" customHeight="1">
      <c r="A8" s="4"/>
      <c r="B8" s="32" t="s">
        <v>28</v>
      </c>
      <c r="C8" s="33">
        <v>5066092.17</v>
      </c>
      <c r="D8" s="33">
        <v>4386837.9000000004</v>
      </c>
      <c r="E8" s="33">
        <v>4753603</v>
      </c>
      <c r="F8" s="8">
        <v>366765.1</v>
      </c>
      <c r="G8" s="17">
        <v>8.3599999999999994E-2</v>
      </c>
      <c r="H8" s="34">
        <v>4753603</v>
      </c>
      <c r="I8" s="18"/>
    </row>
    <row r="9" spans="1:9" ht="19.149999999999999" customHeight="1">
      <c r="A9" s="4"/>
      <c r="B9" s="32" t="s">
        <v>29</v>
      </c>
      <c r="C9" s="33">
        <v>578656.96</v>
      </c>
      <c r="D9" s="33">
        <v>536.45000000000005</v>
      </c>
      <c r="E9" s="33">
        <v>627500</v>
      </c>
      <c r="F9" s="8">
        <v>626963.55000000005</v>
      </c>
      <c r="G9" s="17">
        <v>1168.7268999999999</v>
      </c>
      <c r="H9" s="34">
        <v>627500</v>
      </c>
      <c r="I9" s="18"/>
    </row>
    <row r="10" spans="1:9" ht="19.149999999999999" customHeight="1">
      <c r="A10" s="4"/>
      <c r="B10" s="32" t="s">
        <v>30</v>
      </c>
      <c r="C10" s="33">
        <v>103033.56</v>
      </c>
      <c r="D10" s="33">
        <v>87736.76</v>
      </c>
      <c r="E10" s="33">
        <v>95072</v>
      </c>
      <c r="F10" s="8">
        <v>7335.24</v>
      </c>
      <c r="G10" s="17">
        <v>8.3599999999999994E-2</v>
      </c>
      <c r="H10" s="34">
        <v>95072</v>
      </c>
      <c r="I10" s="18"/>
    </row>
    <row r="11" spans="1:9" ht="19.149999999999999" customHeight="1">
      <c r="A11" s="4"/>
      <c r="B11" s="32" t="s">
        <v>31</v>
      </c>
      <c r="C11" s="33">
        <v>109841.55</v>
      </c>
      <c r="D11" s="33">
        <v>40836.769999999997</v>
      </c>
      <c r="E11" s="33">
        <v>118840</v>
      </c>
      <c r="F11" s="8">
        <v>78003.23</v>
      </c>
      <c r="G11" s="17">
        <v>1.9100999999999999</v>
      </c>
      <c r="H11" s="34">
        <v>118840</v>
      </c>
      <c r="I11" s="18"/>
    </row>
    <row r="12" spans="1:9" ht="19.149999999999999" customHeight="1">
      <c r="A12" s="4"/>
      <c r="B12" s="32" t="s">
        <v>32</v>
      </c>
      <c r="C12" s="33">
        <v>527239.46</v>
      </c>
      <c r="D12" s="33">
        <v>398980.8</v>
      </c>
      <c r="E12" s="33">
        <v>570400</v>
      </c>
      <c r="F12" s="8">
        <v>171419.2</v>
      </c>
      <c r="G12" s="17">
        <v>0.42959999999999998</v>
      </c>
      <c r="H12" s="34">
        <v>570400</v>
      </c>
      <c r="I12" s="18"/>
    </row>
    <row r="13" spans="1:9" ht="19.149999999999999" customHeight="1">
      <c r="A13" s="4"/>
      <c r="B13" s="32" t="s">
        <v>33</v>
      </c>
      <c r="C13" s="33">
        <v>1280750.03</v>
      </c>
      <c r="D13" s="33">
        <v>750158.65</v>
      </c>
      <c r="E13" s="33">
        <v>1095192</v>
      </c>
      <c r="F13" s="8">
        <v>345033.35</v>
      </c>
      <c r="G13" s="17">
        <v>0.45989999999999998</v>
      </c>
      <c r="H13" s="34">
        <v>1095192</v>
      </c>
      <c r="I13" s="18"/>
    </row>
    <row r="14" spans="1:9" ht="19.149999999999999" customHeight="1">
      <c r="A14" s="4"/>
      <c r="B14" s="32" t="s">
        <v>34</v>
      </c>
      <c r="C14" s="33">
        <v>48800</v>
      </c>
      <c r="D14" s="33">
        <v>48200</v>
      </c>
      <c r="E14" s="33">
        <v>48000</v>
      </c>
      <c r="F14" s="8">
        <v>-200</v>
      </c>
      <c r="G14" s="17">
        <v>-4.1000000000000003E-3</v>
      </c>
      <c r="H14" s="34">
        <v>48000</v>
      </c>
      <c r="I14" s="18"/>
    </row>
    <row r="15" spans="1:9" ht="19.149999999999999" customHeight="1">
      <c r="A15" s="4"/>
      <c r="B15" s="32" t="s">
        <v>35</v>
      </c>
      <c r="C15" s="33">
        <v>858816</v>
      </c>
      <c r="D15" s="33">
        <v>846407.5</v>
      </c>
      <c r="E15" s="33">
        <v>483084</v>
      </c>
      <c r="F15" s="8">
        <v>-363323.5</v>
      </c>
      <c r="G15" s="17">
        <v>-0.42930000000000001</v>
      </c>
      <c r="H15" s="34">
        <v>483084</v>
      </c>
      <c r="I15" s="18"/>
    </row>
    <row r="16" spans="1:9" ht="19.149999999999999" customHeight="1">
      <c r="A16" s="4"/>
      <c r="B16" s="32" t="s">
        <v>36</v>
      </c>
      <c r="C16" s="8">
        <v>18337800</v>
      </c>
      <c r="D16" s="8">
        <v>17464654.949999999</v>
      </c>
      <c r="E16" s="8">
        <f>SUM(E17:E19)</f>
        <v>18362000</v>
      </c>
      <c r="F16" s="8">
        <v>897345.05</v>
      </c>
      <c r="G16" s="17">
        <v>5.1400000000000001E-2</v>
      </c>
      <c r="H16" s="34">
        <v>18362000</v>
      </c>
      <c r="I16" s="18"/>
    </row>
    <row r="17" spans="1:9" ht="19.149999999999999" customHeight="1">
      <c r="A17" s="4"/>
      <c r="B17" s="32" t="s">
        <v>37</v>
      </c>
      <c r="C17" s="33">
        <v>13250300</v>
      </c>
      <c r="D17" s="33">
        <v>11652352.619999999</v>
      </c>
      <c r="E17" s="33">
        <v>12675700</v>
      </c>
      <c r="F17" s="8">
        <v>1023347.38</v>
      </c>
      <c r="G17" s="17">
        <v>8.7800000000000003E-2</v>
      </c>
      <c r="H17" s="34">
        <v>12675700</v>
      </c>
      <c r="I17" s="18"/>
    </row>
    <row r="18" spans="1:9" ht="19.149999999999999" customHeight="1">
      <c r="A18" s="4"/>
      <c r="B18" s="32" t="s">
        <v>38</v>
      </c>
      <c r="C18" s="33">
        <v>3027500</v>
      </c>
      <c r="D18" s="33">
        <v>2159139.64</v>
      </c>
      <c r="E18" s="33">
        <v>3310300</v>
      </c>
      <c r="F18" s="8">
        <v>1151160.3600000001</v>
      </c>
      <c r="G18" s="17">
        <v>0.53320000000000001</v>
      </c>
      <c r="H18" s="34">
        <v>3310300</v>
      </c>
      <c r="I18" s="18"/>
    </row>
    <row r="19" spans="1:9" ht="19.149999999999999" customHeight="1">
      <c r="A19" s="4"/>
      <c r="B19" s="32" t="s">
        <v>39</v>
      </c>
      <c r="C19" s="33">
        <v>2060000</v>
      </c>
      <c r="D19" s="33">
        <v>3653162.69</v>
      </c>
      <c r="E19" s="33">
        <v>2376000</v>
      </c>
      <c r="F19" s="8">
        <v>-1277162.69</v>
      </c>
      <c r="G19" s="17">
        <v>-0.34960000000000002</v>
      </c>
      <c r="H19" s="34">
        <v>2376000</v>
      </c>
      <c r="I19" s="18"/>
    </row>
    <row r="20" spans="1:9" ht="23.45" customHeight="1">
      <c r="A20" s="4"/>
      <c r="B20" s="58" t="s">
        <v>40</v>
      </c>
      <c r="C20" s="8">
        <v>47422600</v>
      </c>
      <c r="D20" s="8">
        <v>9376144.3599999994</v>
      </c>
      <c r="E20" s="8">
        <f>SUM(E21:E28)</f>
        <v>8575400</v>
      </c>
      <c r="F20" s="8">
        <v>2959255.64</v>
      </c>
      <c r="G20" s="17">
        <v>0.31559999999999999</v>
      </c>
      <c r="H20" s="34">
        <v>12335400</v>
      </c>
      <c r="I20" s="18"/>
    </row>
    <row r="21" spans="1:9" ht="19.149999999999999" customHeight="1">
      <c r="A21" s="4"/>
      <c r="B21" s="32" t="s">
        <v>41</v>
      </c>
      <c r="C21" s="34">
        <v>1790000</v>
      </c>
      <c r="D21" s="34">
        <v>1965166.76</v>
      </c>
      <c r="E21" s="34"/>
      <c r="F21" s="8">
        <v>-1965166.76</v>
      </c>
      <c r="G21" s="17">
        <v>-1</v>
      </c>
      <c r="H21" s="34"/>
      <c r="I21" s="14"/>
    </row>
    <row r="22" spans="1:9" ht="19.149999999999999" customHeight="1">
      <c r="A22" s="4"/>
      <c r="B22" s="32" t="s">
        <v>42</v>
      </c>
      <c r="C22" s="34">
        <v>38550000</v>
      </c>
      <c r="D22" s="34"/>
      <c r="E22" s="34"/>
      <c r="F22" s="8"/>
      <c r="G22" s="17"/>
      <c r="H22" s="34"/>
      <c r="I22" s="14"/>
    </row>
    <row r="23" spans="1:9" ht="19.149999999999999" customHeight="1">
      <c r="A23" s="4"/>
      <c r="B23" s="32" t="s">
        <v>43</v>
      </c>
      <c r="C23" s="34">
        <v>3800000</v>
      </c>
      <c r="D23" s="34">
        <v>4113377.6</v>
      </c>
      <c r="E23" s="34">
        <v>2200400</v>
      </c>
      <c r="F23" s="8">
        <v>-1912977.6</v>
      </c>
      <c r="G23" s="17">
        <v>-0.46510000000000001</v>
      </c>
      <c r="H23" s="34">
        <v>2200400</v>
      </c>
      <c r="I23" s="14"/>
    </row>
    <row r="24" spans="1:9" ht="19.149999999999999" customHeight="1">
      <c r="A24" s="4"/>
      <c r="B24" s="32" t="s">
        <v>44</v>
      </c>
      <c r="C24" s="34">
        <v>2292600</v>
      </c>
      <c r="D24" s="34">
        <v>2292600</v>
      </c>
      <c r="E24" s="34">
        <v>6375000</v>
      </c>
      <c r="F24" s="8">
        <v>4082400</v>
      </c>
      <c r="G24" s="17">
        <v>1.7806999999999999</v>
      </c>
      <c r="H24" s="34">
        <v>6375000</v>
      </c>
      <c r="I24" s="14"/>
    </row>
    <row r="25" spans="1:9" ht="19.149999999999999" customHeight="1">
      <c r="A25" s="4"/>
      <c r="B25" s="32" t="s">
        <v>45</v>
      </c>
      <c r="C25" s="34"/>
      <c r="D25" s="34"/>
      <c r="E25" s="34"/>
      <c r="F25" s="8">
        <v>3760000</v>
      </c>
      <c r="G25" s="17"/>
      <c r="H25" s="34">
        <v>3760000</v>
      </c>
      <c r="I25" s="14"/>
    </row>
    <row r="26" spans="1:9" ht="19.149999999999999" customHeight="1">
      <c r="A26" s="4"/>
      <c r="B26" s="32" t="s">
        <v>46</v>
      </c>
      <c r="C26" s="34"/>
      <c r="D26" s="34"/>
      <c r="E26" s="34"/>
      <c r="F26" s="8"/>
      <c r="G26" s="17"/>
      <c r="H26" s="34"/>
      <c r="I26" s="14"/>
    </row>
    <row r="27" spans="1:9" ht="19.149999999999999" customHeight="1">
      <c r="A27" s="4"/>
      <c r="B27" s="32" t="s">
        <v>47</v>
      </c>
      <c r="C27" s="34"/>
      <c r="D27" s="34"/>
      <c r="E27" s="34"/>
      <c r="F27" s="8"/>
      <c r="G27" s="17"/>
      <c r="H27" s="34"/>
      <c r="I27" s="14"/>
    </row>
    <row r="28" spans="1:9" ht="19.149999999999999" customHeight="1">
      <c r="A28" s="4"/>
      <c r="B28" s="32" t="s">
        <v>48</v>
      </c>
      <c r="C28" s="34">
        <v>990000</v>
      </c>
      <c r="D28" s="34">
        <v>1005000</v>
      </c>
      <c r="E28" s="34"/>
      <c r="F28" s="8">
        <v>-1005000</v>
      </c>
      <c r="G28" s="17">
        <v>-1</v>
      </c>
      <c r="H28" s="34"/>
      <c r="I28" s="14"/>
    </row>
    <row r="29" spans="1:9" ht="19.149999999999999" customHeight="1">
      <c r="A29" s="4"/>
      <c r="B29" s="32" t="s">
        <v>49</v>
      </c>
      <c r="C29" s="8">
        <v>1103900</v>
      </c>
      <c r="D29" s="8">
        <v>984515.35</v>
      </c>
      <c r="E29" s="8">
        <f>SUM(E30:E44)</f>
        <v>1942790</v>
      </c>
      <c r="F29" s="8">
        <v>958274.65</v>
      </c>
      <c r="G29" s="17">
        <v>0.97330000000000005</v>
      </c>
      <c r="H29" s="34">
        <v>1942790</v>
      </c>
      <c r="I29" s="18"/>
    </row>
    <row r="30" spans="1:9" ht="19.149999999999999" customHeight="1">
      <c r="A30" s="4"/>
      <c r="B30" s="32" t="s">
        <v>50</v>
      </c>
      <c r="C30" s="33">
        <v>60000</v>
      </c>
      <c r="D30" s="33">
        <v>49875.85</v>
      </c>
      <c r="E30" s="33">
        <v>246000</v>
      </c>
      <c r="F30" s="8">
        <v>196124.15</v>
      </c>
      <c r="G30" s="17">
        <v>3.9321999999999999</v>
      </c>
      <c r="H30" s="34">
        <v>246000</v>
      </c>
      <c r="I30" s="18"/>
    </row>
    <row r="31" spans="1:9" ht="19.149999999999999" customHeight="1">
      <c r="A31" s="4"/>
      <c r="B31" s="32" t="s">
        <v>51</v>
      </c>
      <c r="C31" s="33">
        <v>35500</v>
      </c>
      <c r="D31" s="33">
        <v>45202</v>
      </c>
      <c r="E31" s="33">
        <v>60000</v>
      </c>
      <c r="F31" s="8">
        <v>14798</v>
      </c>
      <c r="G31" s="17">
        <v>0.32740000000000002</v>
      </c>
      <c r="H31" s="34">
        <v>60000</v>
      </c>
      <c r="I31" s="18"/>
    </row>
    <row r="32" spans="1:9" ht="19.149999999999999" customHeight="1">
      <c r="A32" s="4"/>
      <c r="B32" s="32" t="s">
        <v>52</v>
      </c>
      <c r="C32" s="33">
        <v>75800</v>
      </c>
      <c r="D32" s="33">
        <v>56023.5</v>
      </c>
      <c r="E32" s="33">
        <v>450000</v>
      </c>
      <c r="F32" s="8">
        <v>393976.5</v>
      </c>
      <c r="G32" s="17">
        <v>7.0323000000000002</v>
      </c>
      <c r="H32" s="34">
        <v>450000</v>
      </c>
      <c r="I32" s="18"/>
    </row>
    <row r="33" spans="1:9" ht="19.149999999999999" customHeight="1">
      <c r="A33" s="4"/>
      <c r="B33" s="32" t="s">
        <v>53</v>
      </c>
      <c r="C33" s="33">
        <v>22400</v>
      </c>
      <c r="D33" s="33">
        <v>21890</v>
      </c>
      <c r="E33" s="33">
        <v>126000</v>
      </c>
      <c r="F33" s="8">
        <v>104110</v>
      </c>
      <c r="G33" s="17">
        <v>4.7561</v>
      </c>
      <c r="H33" s="34">
        <v>126000</v>
      </c>
      <c r="I33" s="18"/>
    </row>
    <row r="34" spans="1:9" ht="19.149999999999999" customHeight="1">
      <c r="A34" s="4"/>
      <c r="B34" s="32" t="s">
        <v>54</v>
      </c>
      <c r="C34" s="51"/>
      <c r="D34" s="51"/>
      <c r="E34" s="33">
        <v>200000</v>
      </c>
      <c r="F34" s="8">
        <v>200000</v>
      </c>
      <c r="G34" s="17"/>
      <c r="H34" s="34">
        <v>200000</v>
      </c>
      <c r="I34" s="18"/>
    </row>
    <row r="35" spans="1:9" ht="19.149999999999999" customHeight="1">
      <c r="A35" s="4"/>
      <c r="B35" s="32" t="s">
        <v>55</v>
      </c>
      <c r="C35" s="33">
        <v>313800</v>
      </c>
      <c r="D35" s="33">
        <v>121012.12</v>
      </c>
      <c r="E35" s="33">
        <v>200000</v>
      </c>
      <c r="F35" s="8">
        <v>78987.88</v>
      </c>
      <c r="G35" s="17">
        <v>0.65269999999999995</v>
      </c>
      <c r="H35" s="34">
        <v>200000</v>
      </c>
      <c r="I35" s="18"/>
    </row>
    <row r="36" spans="1:9" ht="19.149999999999999" customHeight="1">
      <c r="A36" s="4"/>
      <c r="B36" s="32" t="s">
        <v>56</v>
      </c>
      <c r="C36" s="51"/>
      <c r="D36" s="51"/>
      <c r="E36" s="33">
        <v>48000</v>
      </c>
      <c r="F36" s="8">
        <v>48000</v>
      </c>
      <c r="G36" s="17"/>
      <c r="H36" s="34">
        <v>48000</v>
      </c>
      <c r="I36" s="18"/>
    </row>
    <row r="37" spans="1:9" ht="19.149999999999999" customHeight="1">
      <c r="A37" s="4"/>
      <c r="B37" s="32" t="s">
        <v>57</v>
      </c>
      <c r="C37" s="33">
        <v>84500</v>
      </c>
      <c r="D37" s="33">
        <v>178822</v>
      </c>
      <c r="E37" s="33">
        <v>108000</v>
      </c>
      <c r="F37" s="8">
        <v>-70822</v>
      </c>
      <c r="G37" s="17">
        <v>-0.39600000000000002</v>
      </c>
      <c r="H37" s="34">
        <v>108000</v>
      </c>
      <c r="I37" s="18"/>
    </row>
    <row r="38" spans="1:9" ht="19.149999999999999" customHeight="1">
      <c r="A38" s="4"/>
      <c r="B38" s="32" t="s">
        <v>58</v>
      </c>
      <c r="C38" s="33">
        <v>289900</v>
      </c>
      <c r="D38" s="33">
        <v>333168.28000000003</v>
      </c>
      <c r="E38" s="33">
        <v>390000</v>
      </c>
      <c r="F38" s="8">
        <v>56831.72</v>
      </c>
      <c r="G38" s="17">
        <v>0.1706</v>
      </c>
      <c r="H38" s="34">
        <v>390000</v>
      </c>
      <c r="I38" s="18"/>
    </row>
    <row r="39" spans="1:9" ht="19.149999999999999" customHeight="1">
      <c r="A39" s="4"/>
      <c r="B39" s="32" t="s">
        <v>59</v>
      </c>
      <c r="C39" s="33">
        <v>40000</v>
      </c>
      <c r="D39" s="33">
        <v>51758.5</v>
      </c>
      <c r="E39" s="51"/>
      <c r="F39" s="8">
        <v>-51758.5</v>
      </c>
      <c r="G39" s="17">
        <v>-1</v>
      </c>
      <c r="H39" s="34"/>
      <c r="I39" s="18"/>
    </row>
    <row r="40" spans="1:9" ht="19.149999999999999" customHeight="1">
      <c r="A40" s="4"/>
      <c r="B40" s="32" t="s">
        <v>60</v>
      </c>
      <c r="C40" s="51"/>
      <c r="D40" s="51"/>
      <c r="E40" s="33">
        <v>86790</v>
      </c>
      <c r="F40" s="8">
        <v>86790</v>
      </c>
      <c r="G40" s="17"/>
      <c r="H40" s="34">
        <v>86790</v>
      </c>
      <c r="I40" s="18"/>
    </row>
    <row r="41" spans="1:9" ht="19.149999999999999" customHeight="1">
      <c r="A41" s="4"/>
      <c r="B41" s="32" t="s">
        <v>61</v>
      </c>
      <c r="C41" s="33">
        <v>22000</v>
      </c>
      <c r="D41" s="33">
        <v>1400</v>
      </c>
      <c r="E41" s="33">
        <v>28000</v>
      </c>
      <c r="F41" s="8">
        <v>26600</v>
      </c>
      <c r="G41" s="17">
        <v>19</v>
      </c>
      <c r="H41" s="34">
        <v>28000</v>
      </c>
      <c r="I41" s="18"/>
    </row>
    <row r="42" spans="1:9" ht="19.149999999999999" customHeight="1">
      <c r="A42" s="4"/>
      <c r="B42" s="32" t="s">
        <v>62</v>
      </c>
      <c r="C42" s="51"/>
      <c r="D42" s="51"/>
      <c r="E42" s="51"/>
      <c r="F42" s="8"/>
      <c r="G42" s="17"/>
      <c r="H42" s="34"/>
      <c r="I42" s="18"/>
    </row>
    <row r="43" spans="1:9" ht="19.149999999999999" customHeight="1">
      <c r="A43" s="4"/>
      <c r="B43" s="32" t="s">
        <v>63</v>
      </c>
      <c r="C43" s="51"/>
      <c r="D43" s="51"/>
      <c r="E43" s="51"/>
      <c r="F43" s="8"/>
      <c r="G43" s="17"/>
      <c r="H43" s="34"/>
      <c r="I43" s="18"/>
    </row>
    <row r="44" spans="1:9" ht="19.149999999999999" customHeight="1">
      <c r="A44" s="4"/>
      <c r="B44" s="32" t="s">
        <v>64</v>
      </c>
      <c r="C44" s="33">
        <v>160000</v>
      </c>
      <c r="D44" s="33">
        <v>125363.1</v>
      </c>
      <c r="E44" s="51"/>
      <c r="F44" s="8">
        <v>-125363.1</v>
      </c>
      <c r="G44" s="17">
        <v>-1</v>
      </c>
      <c r="H44" s="34"/>
      <c r="I44" s="18"/>
    </row>
    <row r="45" spans="1:9" ht="19.149999999999999" customHeight="1">
      <c r="A45" s="4"/>
      <c r="B45" s="40" t="s">
        <v>65</v>
      </c>
      <c r="C45" s="8">
        <v>738642</v>
      </c>
      <c r="D45" s="8">
        <v>749114.83</v>
      </c>
      <c r="E45" s="8">
        <f>SUM(E46:E48)</f>
        <v>8865000</v>
      </c>
      <c r="F45" s="8">
        <v>8115885.1699999999</v>
      </c>
      <c r="G45" s="17">
        <v>10.834</v>
      </c>
      <c r="H45" s="34">
        <v>8865000</v>
      </c>
      <c r="I45" s="18"/>
    </row>
    <row r="46" spans="1:9" ht="19.149999999999999" customHeight="1">
      <c r="A46" s="4"/>
      <c r="B46" s="40" t="s">
        <v>66</v>
      </c>
      <c r="C46" s="33">
        <v>725970</v>
      </c>
      <c r="D46" s="33">
        <v>734822.83</v>
      </c>
      <c r="E46" s="33">
        <v>1050000</v>
      </c>
      <c r="F46" s="8">
        <v>315177.17</v>
      </c>
      <c r="G46" s="17">
        <v>0.4289</v>
      </c>
      <c r="H46" s="34">
        <v>1050000</v>
      </c>
      <c r="I46" s="18"/>
    </row>
    <row r="47" spans="1:9" ht="19.149999999999999" customHeight="1">
      <c r="A47" s="4"/>
      <c r="B47" s="40" t="s">
        <v>67</v>
      </c>
      <c r="C47" s="33">
        <v>12672</v>
      </c>
      <c r="D47" s="33">
        <v>14292</v>
      </c>
      <c r="E47" s="33">
        <v>15000</v>
      </c>
      <c r="F47" s="8">
        <v>708</v>
      </c>
      <c r="G47" s="17">
        <v>4.9500000000000002E-2</v>
      </c>
      <c r="H47" s="34">
        <v>15000</v>
      </c>
      <c r="I47" s="18"/>
    </row>
    <row r="48" spans="1:9" ht="19.149999999999999" customHeight="1">
      <c r="A48" s="4"/>
      <c r="B48" s="40" t="s">
        <v>68</v>
      </c>
      <c r="C48" s="51"/>
      <c r="D48" s="51"/>
      <c r="E48" s="33">
        <v>7800000</v>
      </c>
      <c r="F48" s="8">
        <v>7800000</v>
      </c>
      <c r="G48" s="17"/>
      <c r="H48" s="34">
        <v>7800000</v>
      </c>
      <c r="I48" s="18"/>
    </row>
    <row r="49" spans="1:9" ht="19.149999999999999" customHeight="1">
      <c r="A49" s="4"/>
      <c r="B49" s="32" t="s">
        <v>69</v>
      </c>
      <c r="C49" s="8">
        <v>285918975.42000002</v>
      </c>
      <c r="D49" s="8">
        <v>280662913.81999999</v>
      </c>
      <c r="E49" s="8">
        <f>E50+E59+E79</f>
        <v>302578841</v>
      </c>
      <c r="F49" s="8">
        <v>21915927.18</v>
      </c>
      <c r="G49" s="17">
        <v>7.8100000000000003E-2</v>
      </c>
      <c r="H49" s="34">
        <v>302578841</v>
      </c>
      <c r="I49" s="18"/>
    </row>
    <row r="50" spans="1:9" ht="19.149999999999999" customHeight="1">
      <c r="A50" s="4"/>
      <c r="B50" s="32" t="s">
        <v>27</v>
      </c>
      <c r="C50" s="8">
        <v>63535041.420000002</v>
      </c>
      <c r="D50" s="8">
        <v>51521434.850000001</v>
      </c>
      <c r="E50" s="8">
        <f>SUM(E51:E58)</f>
        <v>57681441</v>
      </c>
      <c r="F50" s="8">
        <v>6160006.1500000004</v>
      </c>
      <c r="G50" s="17">
        <v>0.1196</v>
      </c>
      <c r="H50" s="34">
        <v>57681441</v>
      </c>
      <c r="I50" s="18"/>
    </row>
    <row r="51" spans="1:9" ht="19.149999999999999" customHeight="1">
      <c r="A51" s="4"/>
      <c r="B51" s="32" t="s">
        <v>28</v>
      </c>
      <c r="C51" s="33">
        <v>39029508.109999999</v>
      </c>
      <c r="D51" s="33">
        <v>35524361.009999998</v>
      </c>
      <c r="E51" s="33">
        <v>34159690</v>
      </c>
      <c r="F51" s="8">
        <v>-1364671.01</v>
      </c>
      <c r="G51" s="17">
        <v>-3.8399999999999997E-2</v>
      </c>
      <c r="H51" s="34">
        <v>34159690</v>
      </c>
      <c r="I51" s="18"/>
    </row>
    <row r="52" spans="1:9" ht="19.149999999999999" customHeight="1">
      <c r="A52" s="4"/>
      <c r="B52" s="32" t="s">
        <v>29</v>
      </c>
      <c r="C52" s="33">
        <v>4746556.24</v>
      </c>
      <c r="D52" s="33">
        <v>4360896.9400000004</v>
      </c>
      <c r="E52" s="33">
        <v>4873583</v>
      </c>
      <c r="F52" s="8">
        <v>512686.06</v>
      </c>
      <c r="G52" s="17">
        <v>0.1176</v>
      </c>
      <c r="H52" s="34">
        <v>4873583</v>
      </c>
      <c r="I52" s="18"/>
    </row>
    <row r="53" spans="1:9" ht="19.149999999999999" customHeight="1">
      <c r="A53" s="4"/>
      <c r="B53" s="32" t="s">
        <v>30</v>
      </c>
      <c r="C53" s="33">
        <v>746265.68</v>
      </c>
      <c r="D53" s="33">
        <v>710487.22</v>
      </c>
      <c r="E53" s="33">
        <v>683194</v>
      </c>
      <c r="F53" s="8">
        <v>-27293.22</v>
      </c>
      <c r="G53" s="17">
        <v>-3.8399999999999997E-2</v>
      </c>
      <c r="H53" s="34">
        <v>683194</v>
      </c>
      <c r="I53" s="18"/>
    </row>
    <row r="54" spans="1:9" ht="19.149999999999999" customHeight="1">
      <c r="A54" s="4"/>
      <c r="B54" s="32" t="s">
        <v>31</v>
      </c>
      <c r="C54" s="33">
        <v>849924.11</v>
      </c>
      <c r="D54" s="33">
        <v>391144.88</v>
      </c>
      <c r="E54" s="33">
        <v>853992</v>
      </c>
      <c r="F54" s="8">
        <v>462847.12</v>
      </c>
      <c r="G54" s="17">
        <v>1.1833</v>
      </c>
      <c r="H54" s="34">
        <v>853992</v>
      </c>
      <c r="I54" s="18"/>
    </row>
    <row r="55" spans="1:9" ht="19.149999999999999" customHeight="1">
      <c r="A55" s="4"/>
      <c r="B55" s="32" t="s">
        <v>32</v>
      </c>
      <c r="C55" s="33">
        <v>4079635.69</v>
      </c>
      <c r="D55" s="33">
        <v>2725969.44</v>
      </c>
      <c r="E55" s="33">
        <v>4099163</v>
      </c>
      <c r="F55" s="8">
        <v>1373193.56</v>
      </c>
      <c r="G55" s="17">
        <v>0.50370000000000004</v>
      </c>
      <c r="H55" s="34">
        <v>4099163</v>
      </c>
      <c r="I55" s="18"/>
    </row>
    <row r="56" spans="1:9" ht="19.149999999999999" customHeight="1">
      <c r="A56" s="4"/>
      <c r="B56" s="32" t="s">
        <v>33</v>
      </c>
      <c r="C56" s="33">
        <v>9914631.5899999999</v>
      </c>
      <c r="D56" s="33">
        <v>5037278.87</v>
      </c>
      <c r="E56" s="33">
        <v>8505991</v>
      </c>
      <c r="F56" s="8">
        <v>3468712.13</v>
      </c>
      <c r="G56" s="17">
        <v>0.68859999999999999</v>
      </c>
      <c r="H56" s="34">
        <v>8505991</v>
      </c>
      <c r="I56" s="18"/>
    </row>
    <row r="57" spans="1:9" ht="19.149999999999999" customHeight="1">
      <c r="A57" s="4"/>
      <c r="B57" s="32" t="s">
        <v>34</v>
      </c>
      <c r="C57" s="33">
        <v>411200</v>
      </c>
      <c r="D57" s="33">
        <v>376600</v>
      </c>
      <c r="E57" s="33">
        <v>372800</v>
      </c>
      <c r="F57" s="8">
        <v>-3800</v>
      </c>
      <c r="G57" s="17">
        <v>-1.01E-2</v>
      </c>
      <c r="H57" s="34">
        <v>372800</v>
      </c>
      <c r="I57" s="18"/>
    </row>
    <row r="58" spans="1:9" ht="19.149999999999999" customHeight="1">
      <c r="A58" s="4"/>
      <c r="B58" s="32" t="s">
        <v>35</v>
      </c>
      <c r="C58" s="33">
        <v>3757320</v>
      </c>
      <c r="D58" s="33">
        <v>2394696.4900000002</v>
      </c>
      <c r="E58" s="33">
        <v>4133028</v>
      </c>
      <c r="F58" s="8">
        <v>1738331.51</v>
      </c>
      <c r="G58" s="17">
        <v>0.72589999999999999</v>
      </c>
      <c r="H58" s="34">
        <v>4133028</v>
      </c>
      <c r="I58" s="18"/>
    </row>
    <row r="59" spans="1:9" ht="19.149999999999999" customHeight="1">
      <c r="A59" s="4"/>
      <c r="B59" s="32" t="s">
        <v>49</v>
      </c>
      <c r="C59" s="8">
        <v>14771300</v>
      </c>
      <c r="D59" s="8">
        <v>10972425.24</v>
      </c>
      <c r="E59" s="8">
        <f>SUM(E60:E78)</f>
        <v>13997400</v>
      </c>
      <c r="F59" s="8">
        <v>3024974.76</v>
      </c>
      <c r="G59" s="17">
        <v>0.2757</v>
      </c>
      <c r="H59" s="34">
        <v>13997400</v>
      </c>
      <c r="I59" s="18"/>
    </row>
    <row r="60" spans="1:9" ht="19.149999999999999" customHeight="1">
      <c r="A60" s="4"/>
      <c r="B60" s="32" t="s">
        <v>50</v>
      </c>
      <c r="C60" s="33">
        <v>338100</v>
      </c>
      <c r="D60" s="33">
        <v>377103.32</v>
      </c>
      <c r="E60" s="33">
        <v>233000</v>
      </c>
      <c r="F60" s="8">
        <v>-144103.32</v>
      </c>
      <c r="G60" s="17">
        <v>-0.3821</v>
      </c>
      <c r="H60" s="34">
        <v>233000</v>
      </c>
      <c r="I60" s="18"/>
    </row>
    <row r="61" spans="1:9" ht="19.149999999999999" customHeight="1">
      <c r="A61" s="4"/>
      <c r="B61" s="32" t="s">
        <v>51</v>
      </c>
      <c r="C61" s="33">
        <v>202400</v>
      </c>
      <c r="D61" s="33">
        <v>194691</v>
      </c>
      <c r="E61" s="33">
        <v>466000</v>
      </c>
      <c r="F61" s="8">
        <v>271309</v>
      </c>
      <c r="G61" s="17">
        <v>1.3935</v>
      </c>
      <c r="H61" s="34">
        <v>466000</v>
      </c>
      <c r="I61" s="18"/>
    </row>
    <row r="62" spans="1:9" ht="19.149999999999999" customHeight="1">
      <c r="A62" s="4"/>
      <c r="B62" s="32" t="s">
        <v>52</v>
      </c>
      <c r="C62" s="33">
        <v>228300</v>
      </c>
      <c r="D62" s="33">
        <v>206495.5</v>
      </c>
      <c r="E62" s="33">
        <v>46600</v>
      </c>
      <c r="F62" s="8">
        <v>-159895.5</v>
      </c>
      <c r="G62" s="17">
        <v>-0.77429999999999999</v>
      </c>
      <c r="H62" s="34">
        <v>46600</v>
      </c>
      <c r="I62" s="18"/>
    </row>
    <row r="63" spans="1:9" ht="19.149999999999999" customHeight="1">
      <c r="A63" s="4"/>
      <c r="B63" s="32" t="s">
        <v>53</v>
      </c>
      <c r="C63" s="33">
        <v>111200</v>
      </c>
      <c r="D63" s="33">
        <v>85800</v>
      </c>
      <c r="E63" s="33">
        <v>139800</v>
      </c>
      <c r="F63" s="8">
        <v>54000</v>
      </c>
      <c r="G63" s="17">
        <v>0.62939999999999996</v>
      </c>
      <c r="H63" s="34">
        <v>139800</v>
      </c>
      <c r="I63" s="18"/>
    </row>
    <row r="64" spans="1:9" ht="19.149999999999999" customHeight="1">
      <c r="A64" s="4"/>
      <c r="B64" s="32" t="s">
        <v>54</v>
      </c>
      <c r="C64" s="33">
        <v>10000</v>
      </c>
      <c r="D64" s="33">
        <v>6380</v>
      </c>
      <c r="E64" s="51"/>
      <c r="F64" s="8">
        <v>-6380</v>
      </c>
      <c r="G64" s="17">
        <v>-1</v>
      </c>
      <c r="H64" s="34"/>
      <c r="I64" s="18"/>
    </row>
    <row r="65" spans="1:9" ht="19.149999999999999" customHeight="1">
      <c r="A65" s="4"/>
      <c r="B65" s="32" t="s">
        <v>55</v>
      </c>
      <c r="C65" s="33">
        <v>421800</v>
      </c>
      <c r="D65" s="33">
        <v>333371</v>
      </c>
      <c r="E65" s="33">
        <v>986500</v>
      </c>
      <c r="F65" s="8">
        <v>653129</v>
      </c>
      <c r="G65" s="17">
        <v>1.9592000000000001</v>
      </c>
      <c r="H65" s="34">
        <v>986500</v>
      </c>
      <c r="I65" s="18"/>
    </row>
    <row r="66" spans="1:9" ht="19.149999999999999" customHeight="1">
      <c r="A66" s="4"/>
      <c r="B66" s="32" t="s">
        <v>56</v>
      </c>
      <c r="C66" s="51"/>
      <c r="D66" s="51"/>
      <c r="E66" s="33">
        <v>139800</v>
      </c>
      <c r="F66" s="8">
        <v>139800</v>
      </c>
      <c r="G66" s="17"/>
      <c r="H66" s="34">
        <v>139800</v>
      </c>
      <c r="I66" s="18"/>
    </row>
    <row r="67" spans="1:9" ht="19.149999999999999" customHeight="1">
      <c r="A67" s="4"/>
      <c r="B67" s="32" t="s">
        <v>57</v>
      </c>
      <c r="C67" s="33">
        <v>455400</v>
      </c>
      <c r="D67" s="33">
        <v>449009</v>
      </c>
      <c r="E67" s="33">
        <v>838800</v>
      </c>
      <c r="F67" s="8">
        <v>389791</v>
      </c>
      <c r="G67" s="17">
        <v>0.86809999999999998</v>
      </c>
      <c r="H67" s="34">
        <v>838800</v>
      </c>
      <c r="I67" s="18"/>
    </row>
    <row r="68" spans="1:9" ht="19.149999999999999" customHeight="1">
      <c r="A68" s="4"/>
      <c r="B68" s="32" t="s">
        <v>58</v>
      </c>
      <c r="C68" s="33">
        <v>3140300</v>
      </c>
      <c r="D68" s="33">
        <v>2473287.6</v>
      </c>
      <c r="E68" s="33">
        <v>2563000</v>
      </c>
      <c r="F68" s="8">
        <v>89712.4</v>
      </c>
      <c r="G68" s="17">
        <v>3.6299999999999999E-2</v>
      </c>
      <c r="H68" s="34">
        <v>2563000</v>
      </c>
      <c r="I68" s="18"/>
    </row>
    <row r="69" spans="1:9" ht="19.149999999999999" customHeight="1">
      <c r="A69" s="4"/>
      <c r="B69" s="32" t="s">
        <v>59</v>
      </c>
      <c r="C69" s="33">
        <v>200000</v>
      </c>
      <c r="D69" s="33">
        <v>177573.6</v>
      </c>
      <c r="E69" s="33">
        <v>253900</v>
      </c>
      <c r="F69" s="8">
        <v>76326.399999999994</v>
      </c>
      <c r="G69" s="17">
        <v>0.42980000000000002</v>
      </c>
      <c r="H69" s="34">
        <v>253900</v>
      </c>
      <c r="I69" s="18"/>
    </row>
    <row r="70" spans="1:9" ht="19.149999999999999" customHeight="1">
      <c r="A70" s="4"/>
      <c r="B70" s="32" t="s">
        <v>60</v>
      </c>
      <c r="C70" s="51"/>
      <c r="D70" s="51"/>
      <c r="E70" s="33">
        <v>649600</v>
      </c>
      <c r="F70" s="8">
        <v>649600</v>
      </c>
      <c r="G70" s="17"/>
      <c r="H70" s="34">
        <v>649600</v>
      </c>
      <c r="I70" s="18"/>
    </row>
    <row r="71" spans="1:9" ht="19.149999999999999" customHeight="1">
      <c r="A71" s="4"/>
      <c r="B71" s="32" t="s">
        <v>61</v>
      </c>
      <c r="C71" s="33">
        <v>135000</v>
      </c>
      <c r="D71" s="33">
        <v>28600</v>
      </c>
      <c r="E71" s="33">
        <v>1255000</v>
      </c>
      <c r="F71" s="8">
        <v>1226400</v>
      </c>
      <c r="G71" s="17">
        <v>42.881100000000004</v>
      </c>
      <c r="H71" s="34">
        <v>1255000</v>
      </c>
      <c r="I71" s="18"/>
    </row>
    <row r="72" spans="1:9" ht="19.149999999999999" customHeight="1">
      <c r="A72" s="4"/>
      <c r="B72" s="32" t="s">
        <v>70</v>
      </c>
      <c r="C72" s="33">
        <v>143000</v>
      </c>
      <c r="D72" s="33">
        <v>63869</v>
      </c>
      <c r="E72" s="33">
        <v>240000</v>
      </c>
      <c r="F72" s="8">
        <v>176131</v>
      </c>
      <c r="G72" s="17">
        <v>2.7576999999999998</v>
      </c>
      <c r="H72" s="34">
        <v>240000</v>
      </c>
      <c r="I72" s="18"/>
    </row>
    <row r="73" spans="1:9" ht="19.149999999999999" customHeight="1">
      <c r="A73" s="4"/>
      <c r="B73" s="32" t="s">
        <v>71</v>
      </c>
      <c r="C73" s="33"/>
      <c r="D73" s="51"/>
      <c r="E73" s="33">
        <v>876000</v>
      </c>
      <c r="F73" s="8">
        <v>876000</v>
      </c>
      <c r="G73" s="17"/>
      <c r="H73" s="34">
        <v>876000</v>
      </c>
      <c r="I73" s="18"/>
    </row>
    <row r="74" spans="1:9" ht="19.149999999999999" customHeight="1">
      <c r="A74" s="4"/>
      <c r="B74" s="32" t="s">
        <v>72</v>
      </c>
      <c r="C74" s="33">
        <v>130000</v>
      </c>
      <c r="D74" s="33">
        <v>127458</v>
      </c>
      <c r="E74" s="33">
        <v>170000</v>
      </c>
      <c r="F74" s="8">
        <v>42542</v>
      </c>
      <c r="G74" s="17">
        <v>0.33379999999999999</v>
      </c>
      <c r="H74" s="34">
        <v>170000</v>
      </c>
      <c r="I74" s="18"/>
    </row>
    <row r="75" spans="1:9" ht="19.149999999999999" customHeight="1">
      <c r="A75" s="4"/>
      <c r="B75" s="32" t="s">
        <v>73</v>
      </c>
      <c r="C75" s="33">
        <v>215000</v>
      </c>
      <c r="D75" s="33">
        <v>208908.4</v>
      </c>
      <c r="E75" s="33">
        <v>203400</v>
      </c>
      <c r="F75" s="8">
        <v>-5508.4</v>
      </c>
      <c r="G75" s="17">
        <v>-2.64E-2</v>
      </c>
      <c r="H75" s="34">
        <v>203400</v>
      </c>
      <c r="I75" s="18"/>
    </row>
    <row r="76" spans="1:9" ht="19.149999999999999" customHeight="1">
      <c r="A76" s="4"/>
      <c r="B76" s="32" t="s">
        <v>74</v>
      </c>
      <c r="C76" s="33">
        <v>8370800</v>
      </c>
      <c r="D76" s="33">
        <v>5665989.46</v>
      </c>
      <c r="E76" s="33">
        <v>4900000</v>
      </c>
      <c r="F76" s="8">
        <v>-765989.46</v>
      </c>
      <c r="G76" s="17">
        <v>-0.13519999999999999</v>
      </c>
      <c r="H76" s="34">
        <v>4900000</v>
      </c>
      <c r="I76" s="18"/>
    </row>
    <row r="77" spans="1:9" ht="19.149999999999999" customHeight="1">
      <c r="A77" s="4"/>
      <c r="B77" s="32" t="s">
        <v>63</v>
      </c>
      <c r="C77" s="51"/>
      <c r="D77" s="51"/>
      <c r="E77" s="51"/>
      <c r="F77" s="8"/>
      <c r="G77" s="17"/>
      <c r="H77" s="34"/>
      <c r="I77" s="18"/>
    </row>
    <row r="78" spans="1:9" ht="19.149999999999999" customHeight="1">
      <c r="A78" s="4"/>
      <c r="B78" s="32" t="s">
        <v>64</v>
      </c>
      <c r="C78" s="33">
        <v>670000</v>
      </c>
      <c r="D78" s="33">
        <v>573889.36</v>
      </c>
      <c r="E78" s="33">
        <v>36000</v>
      </c>
      <c r="F78" s="8">
        <v>-537889.36</v>
      </c>
      <c r="G78" s="17">
        <v>-0.93730000000000002</v>
      </c>
      <c r="H78" s="34">
        <v>36000</v>
      </c>
      <c r="I78" s="18"/>
    </row>
    <row r="79" spans="1:9" ht="19.149999999999999" customHeight="1">
      <c r="A79" s="4"/>
      <c r="B79" s="40" t="s">
        <v>65</v>
      </c>
      <c r="C79" s="8">
        <v>207612634</v>
      </c>
      <c r="D79" s="8">
        <v>218169053.72999999</v>
      </c>
      <c r="E79" s="8">
        <f>SUM(E80:E82)</f>
        <v>230900000</v>
      </c>
      <c r="F79" s="8">
        <v>12730946.27</v>
      </c>
      <c r="G79" s="17">
        <v>5.8400000000000001E-2</v>
      </c>
      <c r="H79" s="34">
        <v>230900000</v>
      </c>
      <c r="I79" s="18"/>
    </row>
    <row r="80" spans="1:9" ht="19.149999999999999" customHeight="1">
      <c r="A80" s="4"/>
      <c r="B80" s="40" t="s">
        <v>66</v>
      </c>
      <c r="C80" s="33">
        <v>219410</v>
      </c>
      <c r="D80" s="33">
        <v>273653.52</v>
      </c>
      <c r="E80" s="33">
        <v>900000</v>
      </c>
      <c r="F80" s="8">
        <v>626346.48</v>
      </c>
      <c r="G80" s="17">
        <v>2.2888000000000002</v>
      </c>
      <c r="H80" s="34">
        <v>900000</v>
      </c>
      <c r="I80" s="18"/>
    </row>
    <row r="81" spans="1:9" ht="19.149999999999999" customHeight="1">
      <c r="A81" s="4"/>
      <c r="B81" s="40" t="s">
        <v>67</v>
      </c>
      <c r="C81" s="33">
        <v>207393224</v>
      </c>
      <c r="D81" s="33">
        <v>217895400.21000001</v>
      </c>
      <c r="E81" s="33">
        <v>230000000</v>
      </c>
      <c r="F81" s="8">
        <v>12104599.789999999</v>
      </c>
      <c r="G81" s="17">
        <v>5.5599999999999997E-2</v>
      </c>
      <c r="H81" s="34">
        <v>230000000</v>
      </c>
      <c r="I81" s="18"/>
    </row>
    <row r="82" spans="1:9" ht="19.149999999999999" customHeight="1">
      <c r="A82" s="4"/>
      <c r="B82" s="40" t="s">
        <v>68</v>
      </c>
      <c r="C82" s="51"/>
      <c r="D82" s="51"/>
      <c r="E82" s="51"/>
      <c r="F82" s="8"/>
      <c r="G82" s="17"/>
      <c r="H82" s="34"/>
      <c r="I82" s="18"/>
    </row>
    <row r="83" spans="1:9" ht="19.149999999999999" customHeight="1">
      <c r="A83" s="4"/>
      <c r="B83" s="40" t="s">
        <v>75</v>
      </c>
      <c r="C83" s="51"/>
      <c r="D83" s="51"/>
      <c r="E83" s="51"/>
      <c r="F83" s="8"/>
      <c r="G83" s="17"/>
      <c r="H83" s="34"/>
      <c r="I83" s="18"/>
    </row>
    <row r="84" spans="1:9">
      <c r="A84" s="1"/>
      <c r="B84" s="15"/>
      <c r="C84" s="15"/>
      <c r="D84" s="15"/>
      <c r="E84" s="15"/>
      <c r="F84" s="15"/>
      <c r="G84" s="15"/>
      <c r="H84" s="15"/>
      <c r="I84" s="15"/>
    </row>
  </sheetData>
  <mergeCells count="2">
    <mergeCell ref="B1:I1"/>
    <mergeCell ref="C3:D3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56"/>
  <sheetViews>
    <sheetView workbookViewId="0"/>
  </sheetViews>
  <sheetFormatPr defaultColWidth="14" defaultRowHeight="13.5"/>
  <cols>
    <col min="1" max="3" width="9.125" customWidth="1"/>
    <col min="4" max="4" width="33.25" customWidth="1"/>
    <col min="5" max="9" width="21.75" customWidth="1"/>
    <col min="10" max="11" width="9.125" customWidth="1"/>
  </cols>
  <sheetData>
    <row r="1" spans="1:12" ht="21.2" customHeight="1">
      <c r="A1" s="1"/>
      <c r="B1" s="1"/>
      <c r="C1" s="1"/>
      <c r="D1" s="108" t="s">
        <v>452</v>
      </c>
      <c r="E1" s="108" t="s">
        <v>452</v>
      </c>
      <c r="F1" s="108" t="s">
        <v>452</v>
      </c>
      <c r="G1" s="108" t="s">
        <v>452</v>
      </c>
      <c r="H1" s="108" t="s">
        <v>452</v>
      </c>
      <c r="I1" s="108" t="s">
        <v>452</v>
      </c>
      <c r="J1" s="1"/>
      <c r="K1" s="1"/>
      <c r="L1" s="1"/>
    </row>
    <row r="2" spans="1:12" ht="15.6" customHeight="1">
      <c r="A2" s="1"/>
      <c r="B2" s="1"/>
      <c r="C2" s="1"/>
      <c r="D2" s="1"/>
      <c r="E2" s="1"/>
      <c r="F2" s="1"/>
      <c r="G2" s="1"/>
      <c r="H2" s="28" t="s">
        <v>77</v>
      </c>
      <c r="I2" s="1"/>
      <c r="J2" s="1"/>
      <c r="K2" s="1"/>
      <c r="L2" s="1"/>
    </row>
    <row r="3" spans="1:12" ht="15.6" customHeight="1">
      <c r="A3" s="1"/>
      <c r="B3" s="1"/>
      <c r="C3" s="1"/>
      <c r="D3" s="29" t="s">
        <v>453</v>
      </c>
      <c r="E3" s="98" t="s">
        <v>3</v>
      </c>
      <c r="F3" s="98" t="s">
        <v>3</v>
      </c>
      <c r="G3" s="29" t="s">
        <v>454</v>
      </c>
      <c r="H3" s="3" t="s">
        <v>5</v>
      </c>
      <c r="I3" s="36" t="s">
        <v>6</v>
      </c>
      <c r="J3" s="1"/>
      <c r="K3" s="1"/>
      <c r="L3" s="1"/>
    </row>
    <row r="4" spans="1:12" ht="21.95" customHeight="1">
      <c r="A4" s="1"/>
      <c r="B4" s="1"/>
      <c r="C4" s="41"/>
      <c r="D4" s="42" t="s">
        <v>7</v>
      </c>
      <c r="E4" s="5" t="s">
        <v>9</v>
      </c>
      <c r="F4" s="5" t="s">
        <v>455</v>
      </c>
      <c r="G4" s="5" t="s">
        <v>10</v>
      </c>
      <c r="H4" s="5" t="s">
        <v>456</v>
      </c>
      <c r="I4" s="42" t="s">
        <v>14</v>
      </c>
      <c r="J4" s="43"/>
      <c r="K4" s="44"/>
      <c r="L4" s="44"/>
    </row>
    <row r="5" spans="1:12" ht="21.95" customHeight="1">
      <c r="A5" s="1"/>
      <c r="B5" s="1"/>
      <c r="C5" s="30"/>
      <c r="D5" s="40" t="s">
        <v>163</v>
      </c>
      <c r="E5" s="8">
        <v>17202905.16</v>
      </c>
      <c r="F5" s="8">
        <v>131319.89000000001</v>
      </c>
      <c r="G5" s="8">
        <v>23811995</v>
      </c>
      <c r="H5" s="8">
        <v>181770.95</v>
      </c>
      <c r="I5" s="18"/>
      <c r="J5" s="37"/>
      <c r="K5" s="38"/>
      <c r="L5" s="38"/>
    </row>
    <row r="6" spans="1:12" ht="21.95" customHeight="1">
      <c r="A6" s="1"/>
      <c r="B6" s="1"/>
      <c r="C6" s="4"/>
      <c r="D6" s="32" t="s">
        <v>164</v>
      </c>
      <c r="E6" s="8">
        <v>13204365.16</v>
      </c>
      <c r="F6" s="8">
        <v>100796.68</v>
      </c>
      <c r="G6" s="8">
        <v>17084295</v>
      </c>
      <c r="H6" s="8">
        <v>130414.47</v>
      </c>
      <c r="I6" s="18"/>
      <c r="J6" s="39"/>
      <c r="K6" s="1"/>
      <c r="L6" s="1"/>
    </row>
    <row r="7" spans="1:12" ht="21.95" customHeight="1">
      <c r="A7" s="1"/>
      <c r="B7" s="1"/>
      <c r="C7" s="4"/>
      <c r="D7" s="32" t="s">
        <v>28</v>
      </c>
      <c r="E7" s="33">
        <v>9009285.8200000003</v>
      </c>
      <c r="F7" s="8">
        <v>68773.17</v>
      </c>
      <c r="G7" s="33">
        <v>9609241</v>
      </c>
      <c r="H7" s="8">
        <v>73352.98</v>
      </c>
      <c r="I7" s="18"/>
      <c r="J7" s="39"/>
      <c r="K7" s="1"/>
      <c r="L7" s="1"/>
    </row>
    <row r="8" spans="1:12" ht="21.95" customHeight="1">
      <c r="A8" s="1"/>
      <c r="B8" s="1"/>
      <c r="C8" s="4"/>
      <c r="D8" s="32" t="s">
        <v>29</v>
      </c>
      <c r="E8" s="33">
        <v>1107279.99</v>
      </c>
      <c r="F8" s="8">
        <v>8452.52</v>
      </c>
      <c r="G8" s="33">
        <v>1370000</v>
      </c>
      <c r="H8" s="8">
        <v>10458.02</v>
      </c>
      <c r="I8" s="18"/>
      <c r="J8" s="39"/>
      <c r="K8" s="1"/>
      <c r="L8" s="1"/>
    </row>
    <row r="9" spans="1:12" ht="21.95" customHeight="1">
      <c r="A9" s="1"/>
      <c r="B9" s="1"/>
      <c r="C9" s="4"/>
      <c r="D9" s="32" t="s">
        <v>30</v>
      </c>
      <c r="E9" s="33">
        <v>180185.78</v>
      </c>
      <c r="F9" s="8">
        <v>1375.46</v>
      </c>
      <c r="G9" s="33">
        <v>393585</v>
      </c>
      <c r="H9" s="8">
        <v>3004.47</v>
      </c>
      <c r="I9" s="18"/>
      <c r="J9" s="39"/>
      <c r="K9" s="1"/>
      <c r="L9" s="1"/>
    </row>
    <row r="10" spans="1:12" ht="21.95" customHeight="1">
      <c r="A10" s="1"/>
      <c r="B10" s="1"/>
      <c r="C10" s="4"/>
      <c r="D10" s="32" t="s">
        <v>31</v>
      </c>
      <c r="E10" s="33">
        <v>80832.92</v>
      </c>
      <c r="F10" s="8">
        <v>617.04999999999995</v>
      </c>
      <c r="G10" s="33">
        <v>240232</v>
      </c>
      <c r="H10" s="8">
        <v>1833.83</v>
      </c>
      <c r="I10" s="18"/>
      <c r="J10" s="39"/>
      <c r="K10" s="1"/>
      <c r="L10" s="1"/>
    </row>
    <row r="11" spans="1:12" ht="21.95" customHeight="1">
      <c r="A11" s="1"/>
      <c r="B11" s="1"/>
      <c r="C11" s="4"/>
      <c r="D11" s="32" t="s">
        <v>32</v>
      </c>
      <c r="E11" s="33">
        <v>776108.52</v>
      </c>
      <c r="F11" s="8">
        <v>5924.49</v>
      </c>
      <c r="G11" s="33">
        <v>1153100</v>
      </c>
      <c r="H11" s="8">
        <v>8802.2900000000009</v>
      </c>
      <c r="I11" s="18"/>
      <c r="J11" s="39"/>
      <c r="K11" s="1"/>
      <c r="L11" s="1"/>
    </row>
    <row r="12" spans="1:12" ht="21.95" customHeight="1">
      <c r="A12" s="1"/>
      <c r="B12" s="1"/>
      <c r="C12" s="4"/>
      <c r="D12" s="32" t="s">
        <v>33</v>
      </c>
      <c r="E12" s="33">
        <v>1491846.05</v>
      </c>
      <c r="F12" s="8">
        <v>11388.14</v>
      </c>
      <c r="G12" s="33">
        <v>3515549</v>
      </c>
      <c r="H12" s="8">
        <v>26836.25</v>
      </c>
      <c r="I12" s="18"/>
      <c r="J12" s="39"/>
      <c r="K12" s="1"/>
      <c r="L12" s="1"/>
    </row>
    <row r="13" spans="1:12" ht="21.95" customHeight="1">
      <c r="A13" s="1"/>
      <c r="B13" s="1"/>
      <c r="C13" s="4"/>
      <c r="D13" s="32" t="s">
        <v>34</v>
      </c>
      <c r="E13" s="33">
        <v>68400</v>
      </c>
      <c r="F13" s="8">
        <v>522.14</v>
      </c>
      <c r="G13" s="33">
        <v>104800</v>
      </c>
      <c r="H13" s="8">
        <v>800</v>
      </c>
      <c r="I13" s="18"/>
      <c r="J13" s="39"/>
      <c r="K13" s="1"/>
      <c r="L13" s="1"/>
    </row>
    <row r="14" spans="1:12" ht="21.95" customHeight="1">
      <c r="A14" s="1"/>
      <c r="B14" s="1"/>
      <c r="C14" s="4"/>
      <c r="D14" s="32" t="s">
        <v>35</v>
      </c>
      <c r="E14" s="33">
        <v>490426.08</v>
      </c>
      <c r="F14" s="8">
        <v>3743.71</v>
      </c>
      <c r="G14" s="33">
        <v>697788</v>
      </c>
      <c r="H14" s="8">
        <v>5326.63</v>
      </c>
      <c r="I14" s="18"/>
      <c r="J14" s="39"/>
      <c r="K14" s="1"/>
      <c r="L14" s="1"/>
    </row>
    <row r="15" spans="1:12" ht="21.95" customHeight="1">
      <c r="A15" s="1"/>
      <c r="B15" s="1"/>
      <c r="C15" s="4"/>
      <c r="D15" s="32" t="s">
        <v>165</v>
      </c>
      <c r="E15" s="8">
        <v>3687702.29</v>
      </c>
      <c r="F15" s="8">
        <v>28150.400000000001</v>
      </c>
      <c r="G15" s="8">
        <v>6281700</v>
      </c>
      <c r="H15" s="8">
        <v>47951.91</v>
      </c>
      <c r="I15" s="18"/>
      <c r="J15" s="39"/>
      <c r="K15" s="1"/>
      <c r="L15" s="1"/>
    </row>
    <row r="16" spans="1:12" ht="21.95" customHeight="1">
      <c r="A16" s="1"/>
      <c r="B16" s="1"/>
      <c r="C16" s="4"/>
      <c r="D16" s="32" t="s">
        <v>50</v>
      </c>
      <c r="E16" s="33">
        <v>346820.94</v>
      </c>
      <c r="F16" s="8">
        <v>2647.49</v>
      </c>
      <c r="G16" s="33">
        <v>537100</v>
      </c>
      <c r="H16" s="8">
        <v>4100</v>
      </c>
      <c r="I16" s="18"/>
      <c r="J16" s="39"/>
      <c r="K16" s="1"/>
      <c r="L16" s="1"/>
    </row>
    <row r="17" spans="1:12" ht="21.95" customHeight="1">
      <c r="A17" s="1"/>
      <c r="B17" s="1"/>
      <c r="C17" s="4"/>
      <c r="D17" s="32" t="s">
        <v>51</v>
      </c>
      <c r="E17" s="33">
        <v>166523</v>
      </c>
      <c r="F17" s="8">
        <v>1271.17</v>
      </c>
      <c r="G17" s="33">
        <v>131000</v>
      </c>
      <c r="H17" s="8">
        <v>1000</v>
      </c>
      <c r="I17" s="14"/>
      <c r="J17" s="39"/>
      <c r="K17" s="1"/>
      <c r="L17" s="1"/>
    </row>
    <row r="18" spans="1:12" ht="21.95" customHeight="1">
      <c r="A18" s="1"/>
      <c r="B18" s="1"/>
      <c r="C18" s="4"/>
      <c r="D18" s="32" t="s">
        <v>52</v>
      </c>
      <c r="E18" s="33">
        <v>677146.5</v>
      </c>
      <c r="F18" s="8">
        <v>5169.0600000000004</v>
      </c>
      <c r="G18" s="33">
        <v>982500</v>
      </c>
      <c r="H18" s="8">
        <v>7500</v>
      </c>
      <c r="I18" s="18"/>
      <c r="J18" s="39"/>
      <c r="K18" s="1"/>
      <c r="L18" s="1"/>
    </row>
    <row r="19" spans="1:12" ht="21.95" customHeight="1">
      <c r="A19" s="1"/>
      <c r="B19" s="1"/>
      <c r="C19" s="4"/>
      <c r="D19" s="32" t="s">
        <v>53</v>
      </c>
      <c r="E19" s="33">
        <v>224677.12</v>
      </c>
      <c r="F19" s="8">
        <v>1715.09</v>
      </c>
      <c r="G19" s="33">
        <v>275100</v>
      </c>
      <c r="H19" s="8">
        <v>2100</v>
      </c>
      <c r="I19" s="18"/>
      <c r="J19" s="39"/>
      <c r="K19" s="1"/>
      <c r="L19" s="1"/>
    </row>
    <row r="20" spans="1:12" ht="21.95" customHeight="1">
      <c r="A20" s="1"/>
      <c r="B20" s="1"/>
      <c r="C20" s="4"/>
      <c r="D20" s="32" t="s">
        <v>166</v>
      </c>
      <c r="E20" s="34"/>
      <c r="F20" s="8"/>
      <c r="G20" s="33">
        <v>149200</v>
      </c>
      <c r="H20" s="8">
        <v>1138.93</v>
      </c>
      <c r="I20" s="14"/>
      <c r="J20" s="39"/>
      <c r="K20" s="1"/>
      <c r="L20" s="1"/>
    </row>
    <row r="21" spans="1:12" ht="21.95" customHeight="1">
      <c r="A21" s="1"/>
      <c r="B21" s="1"/>
      <c r="C21" s="4"/>
      <c r="D21" s="32" t="s">
        <v>54</v>
      </c>
      <c r="E21" s="33">
        <v>20651</v>
      </c>
      <c r="F21" s="8">
        <v>157.63999999999999</v>
      </c>
      <c r="G21" s="33">
        <v>120000</v>
      </c>
      <c r="H21" s="8">
        <v>916.03</v>
      </c>
      <c r="I21" s="18"/>
      <c r="J21" s="39"/>
      <c r="K21" s="1"/>
      <c r="L21" s="1"/>
    </row>
    <row r="22" spans="1:12" ht="21.95" customHeight="1">
      <c r="A22" s="1"/>
      <c r="B22" s="1"/>
      <c r="C22" s="4"/>
      <c r="D22" s="32" t="s">
        <v>55</v>
      </c>
      <c r="E22" s="33">
        <v>1230502.22</v>
      </c>
      <c r="F22" s="8">
        <v>9393.15</v>
      </c>
      <c r="G22" s="33">
        <v>1469600</v>
      </c>
      <c r="H22" s="8">
        <v>11218.32</v>
      </c>
      <c r="I22" s="18"/>
      <c r="J22" s="39"/>
      <c r="K22" s="1"/>
      <c r="L22" s="1"/>
    </row>
    <row r="23" spans="1:12" ht="21.95" customHeight="1">
      <c r="A23" s="1"/>
      <c r="B23" s="1"/>
      <c r="C23" s="4"/>
      <c r="D23" s="32" t="s">
        <v>56</v>
      </c>
      <c r="E23" s="33">
        <v>3195</v>
      </c>
      <c r="F23" s="8">
        <v>24.39</v>
      </c>
      <c r="G23" s="33">
        <v>104800</v>
      </c>
      <c r="H23" s="8">
        <v>800</v>
      </c>
      <c r="I23" s="18"/>
      <c r="J23" s="39"/>
      <c r="K23" s="1"/>
      <c r="L23" s="1"/>
    </row>
    <row r="24" spans="1:12" ht="21.95" customHeight="1">
      <c r="A24" s="1"/>
      <c r="B24" s="1"/>
      <c r="C24" s="4"/>
      <c r="D24" s="32" t="s">
        <v>57</v>
      </c>
      <c r="E24" s="33">
        <v>261326</v>
      </c>
      <c r="F24" s="8">
        <v>1994.85</v>
      </c>
      <c r="G24" s="33">
        <v>235800</v>
      </c>
      <c r="H24" s="8">
        <v>1800</v>
      </c>
      <c r="I24" s="18"/>
      <c r="J24" s="39"/>
      <c r="K24" s="1"/>
      <c r="L24" s="1"/>
    </row>
    <row r="25" spans="1:12" ht="21.95" customHeight="1">
      <c r="A25" s="1"/>
      <c r="B25" s="1"/>
      <c r="C25" s="4"/>
      <c r="D25" s="32" t="s">
        <v>58</v>
      </c>
      <c r="E25" s="33">
        <v>30415.75</v>
      </c>
      <c r="F25" s="8">
        <v>232.18</v>
      </c>
      <c r="G25" s="33">
        <v>50000</v>
      </c>
      <c r="H25" s="8">
        <v>381.68</v>
      </c>
      <c r="I25" s="18"/>
      <c r="J25" s="39"/>
      <c r="K25" s="1"/>
      <c r="L25" s="1"/>
    </row>
    <row r="26" spans="1:12" ht="21.95" customHeight="1">
      <c r="A26" s="1"/>
      <c r="B26" s="1"/>
      <c r="C26" s="4"/>
      <c r="D26" s="32" t="s">
        <v>167</v>
      </c>
      <c r="E26" s="33">
        <v>90598.2</v>
      </c>
      <c r="F26" s="8">
        <v>691.59</v>
      </c>
      <c r="G26" s="33">
        <v>550200</v>
      </c>
      <c r="H26" s="8">
        <v>4200</v>
      </c>
      <c r="I26" s="18"/>
      <c r="J26" s="39"/>
      <c r="K26" s="1"/>
      <c r="L26" s="1"/>
    </row>
    <row r="27" spans="1:12" ht="21.95" customHeight="1">
      <c r="A27" s="1"/>
      <c r="B27" s="1"/>
      <c r="C27" s="4"/>
      <c r="D27" s="32" t="s">
        <v>59</v>
      </c>
      <c r="E27" s="33">
        <v>115492</v>
      </c>
      <c r="F27" s="8">
        <v>881.62</v>
      </c>
      <c r="G27" s="33">
        <v>419600</v>
      </c>
      <c r="H27" s="8">
        <v>3203.05</v>
      </c>
      <c r="I27" s="18"/>
      <c r="J27" s="39"/>
      <c r="K27" s="1"/>
      <c r="L27" s="1"/>
    </row>
    <row r="28" spans="1:12" ht="21.95" customHeight="1">
      <c r="A28" s="1"/>
      <c r="B28" s="1"/>
      <c r="C28" s="4"/>
      <c r="D28" s="32" t="s">
        <v>168</v>
      </c>
      <c r="E28" s="34"/>
      <c r="F28" s="8"/>
      <c r="G28" s="34"/>
      <c r="H28" s="8"/>
      <c r="I28" s="18"/>
      <c r="J28" s="39"/>
      <c r="K28" s="1"/>
      <c r="L28" s="1"/>
    </row>
    <row r="29" spans="1:12" ht="21.95" customHeight="1">
      <c r="A29" s="1"/>
      <c r="B29" s="1"/>
      <c r="C29" s="4"/>
      <c r="D29" s="32" t="s">
        <v>60</v>
      </c>
      <c r="E29" s="34"/>
      <c r="F29" s="8"/>
      <c r="G29" s="34"/>
      <c r="H29" s="8"/>
      <c r="I29" s="18"/>
      <c r="J29" s="39"/>
      <c r="K29" s="1"/>
      <c r="L29" s="1"/>
    </row>
    <row r="30" spans="1:12" ht="21.95" customHeight="1">
      <c r="A30" s="1"/>
      <c r="B30" s="1"/>
      <c r="C30" s="4"/>
      <c r="D30" s="32" t="s">
        <v>169</v>
      </c>
      <c r="E30" s="34"/>
      <c r="F30" s="8"/>
      <c r="G30" s="34"/>
      <c r="H30" s="8"/>
      <c r="I30" s="18"/>
      <c r="J30" s="39"/>
      <c r="K30" s="1"/>
      <c r="L30" s="1"/>
    </row>
    <row r="31" spans="1:12" ht="21.95" customHeight="1">
      <c r="A31" s="1"/>
      <c r="B31" s="1"/>
      <c r="C31" s="4"/>
      <c r="D31" s="32" t="s">
        <v>61</v>
      </c>
      <c r="E31" s="33">
        <v>144113</v>
      </c>
      <c r="F31" s="8">
        <v>1100.0999999999999</v>
      </c>
      <c r="G31" s="33">
        <v>180000</v>
      </c>
      <c r="H31" s="8">
        <v>1374.05</v>
      </c>
      <c r="I31" s="18"/>
      <c r="J31" s="39"/>
      <c r="K31" s="1"/>
      <c r="L31" s="1"/>
    </row>
    <row r="32" spans="1:12" ht="21.95" customHeight="1">
      <c r="A32" s="1"/>
      <c r="B32" s="1"/>
      <c r="C32" s="4"/>
      <c r="D32" s="32" t="s">
        <v>170</v>
      </c>
      <c r="E32" s="34"/>
      <c r="F32" s="8"/>
      <c r="G32" s="34"/>
      <c r="H32" s="8"/>
      <c r="I32" s="18"/>
      <c r="J32" s="39"/>
      <c r="K32" s="1"/>
      <c r="L32" s="1"/>
    </row>
    <row r="33" spans="1:12" ht="21.95" customHeight="1">
      <c r="A33" s="1"/>
      <c r="B33" s="1"/>
      <c r="C33" s="4"/>
      <c r="D33" s="32" t="s">
        <v>171</v>
      </c>
      <c r="E33" s="34"/>
      <c r="F33" s="8"/>
      <c r="G33" s="34"/>
      <c r="H33" s="8"/>
      <c r="I33" s="14"/>
      <c r="J33" s="39"/>
      <c r="K33" s="1"/>
      <c r="L33" s="1"/>
    </row>
    <row r="34" spans="1:12" ht="21.95" customHeight="1">
      <c r="A34" s="1"/>
      <c r="B34" s="1"/>
      <c r="C34" s="4"/>
      <c r="D34" s="32" t="s">
        <v>63</v>
      </c>
      <c r="E34" s="33">
        <v>42924</v>
      </c>
      <c r="F34" s="8">
        <v>327.66000000000003</v>
      </c>
      <c r="G34" s="33">
        <v>80000</v>
      </c>
      <c r="H34" s="8">
        <v>610.69000000000005</v>
      </c>
      <c r="I34" s="14"/>
      <c r="J34" s="39"/>
      <c r="K34" s="1"/>
      <c r="L34" s="1"/>
    </row>
    <row r="35" spans="1:12" ht="21.95" customHeight="1">
      <c r="A35" s="1"/>
      <c r="B35" s="1"/>
      <c r="C35" s="4"/>
      <c r="D35" s="32" t="s">
        <v>172</v>
      </c>
      <c r="E35" s="34"/>
      <c r="F35" s="8"/>
      <c r="G35" s="33">
        <v>102300</v>
      </c>
      <c r="H35" s="8">
        <v>780.92</v>
      </c>
      <c r="I35" s="18"/>
      <c r="J35" s="39"/>
      <c r="K35" s="1"/>
      <c r="L35" s="1"/>
    </row>
    <row r="36" spans="1:12" ht="21.95" customHeight="1">
      <c r="A36" s="1"/>
      <c r="B36" s="1"/>
      <c r="C36" s="4"/>
      <c r="D36" s="32" t="s">
        <v>173</v>
      </c>
      <c r="E36" s="33">
        <v>333317.56</v>
      </c>
      <c r="F36" s="8">
        <v>2544.41</v>
      </c>
      <c r="G36" s="33">
        <v>894500</v>
      </c>
      <c r="H36" s="8">
        <v>6828.24</v>
      </c>
      <c r="I36" s="18"/>
      <c r="J36" s="39"/>
      <c r="K36" s="1"/>
      <c r="L36" s="1"/>
    </row>
    <row r="37" spans="1:12" ht="21.95" customHeight="1">
      <c r="A37" s="1"/>
      <c r="B37" s="1"/>
      <c r="C37" s="4"/>
      <c r="D37" s="32" t="s">
        <v>147</v>
      </c>
      <c r="E37" s="8">
        <v>149650</v>
      </c>
      <c r="F37" s="8">
        <v>1142.3699999999999</v>
      </c>
      <c r="G37" s="8"/>
      <c r="H37" s="8"/>
      <c r="I37" s="14"/>
      <c r="J37" s="39"/>
      <c r="K37" s="1"/>
      <c r="L37" s="1"/>
    </row>
    <row r="38" spans="1:12" ht="21.95" customHeight="1">
      <c r="A38" s="1"/>
      <c r="B38" s="1"/>
      <c r="C38" s="4"/>
      <c r="D38" s="32" t="s">
        <v>457</v>
      </c>
      <c r="E38" s="34"/>
      <c r="F38" s="8"/>
      <c r="G38" s="34"/>
      <c r="H38" s="8"/>
      <c r="I38" s="14"/>
      <c r="J38" s="39"/>
      <c r="K38" s="1"/>
      <c r="L38" s="1"/>
    </row>
    <row r="39" spans="1:12" ht="21.95" customHeight="1">
      <c r="A39" s="1"/>
      <c r="B39" s="1"/>
      <c r="C39" s="4"/>
      <c r="D39" s="32" t="s">
        <v>458</v>
      </c>
      <c r="E39" s="34"/>
      <c r="F39" s="8"/>
      <c r="G39" s="34"/>
      <c r="H39" s="8"/>
      <c r="I39" s="14"/>
      <c r="J39" s="39"/>
      <c r="K39" s="1"/>
      <c r="L39" s="1"/>
    </row>
    <row r="40" spans="1:12" ht="21.95" customHeight="1">
      <c r="A40" s="1"/>
      <c r="B40" s="1"/>
      <c r="C40" s="4"/>
      <c r="D40" s="32" t="s">
        <v>459</v>
      </c>
      <c r="E40" s="34"/>
      <c r="F40" s="8"/>
      <c r="G40" s="34"/>
      <c r="H40" s="8"/>
      <c r="I40" s="14"/>
      <c r="J40" s="39"/>
      <c r="K40" s="1"/>
      <c r="L40" s="1"/>
    </row>
    <row r="41" spans="1:12" ht="21.95" customHeight="1">
      <c r="A41" s="1"/>
      <c r="B41" s="1"/>
      <c r="C41" s="4"/>
      <c r="D41" s="32" t="s">
        <v>460</v>
      </c>
      <c r="E41" s="34"/>
      <c r="F41" s="8"/>
      <c r="G41" s="34"/>
      <c r="H41" s="8"/>
      <c r="I41" s="14"/>
      <c r="J41" s="39"/>
      <c r="K41" s="1"/>
      <c r="L41" s="1"/>
    </row>
    <row r="42" spans="1:12" ht="21.95" customHeight="1">
      <c r="A42" s="1"/>
      <c r="B42" s="1"/>
      <c r="C42" s="4"/>
      <c r="D42" s="32" t="s">
        <v>461</v>
      </c>
      <c r="E42" s="34"/>
      <c r="F42" s="8"/>
      <c r="G42" s="34"/>
      <c r="H42" s="8"/>
      <c r="I42" s="14"/>
      <c r="J42" s="39"/>
      <c r="K42" s="1"/>
      <c r="L42" s="1"/>
    </row>
    <row r="43" spans="1:12" ht="21.95" customHeight="1">
      <c r="A43" s="1"/>
      <c r="B43" s="1"/>
      <c r="C43" s="4"/>
      <c r="D43" s="32" t="s">
        <v>462</v>
      </c>
      <c r="E43" s="34"/>
      <c r="F43" s="8"/>
      <c r="G43" s="34"/>
      <c r="H43" s="8"/>
      <c r="I43" s="14"/>
      <c r="J43" s="39"/>
      <c r="K43" s="1"/>
      <c r="L43" s="1"/>
    </row>
    <row r="44" spans="1:12" ht="21.95" customHeight="1">
      <c r="A44" s="1"/>
      <c r="B44" s="1"/>
      <c r="C44" s="4"/>
      <c r="D44" s="32" t="s">
        <v>463</v>
      </c>
      <c r="E44" s="34"/>
      <c r="F44" s="8"/>
      <c r="G44" s="34"/>
      <c r="H44" s="8"/>
      <c r="I44" s="14"/>
      <c r="J44" s="39"/>
      <c r="K44" s="1"/>
      <c r="L44" s="1"/>
    </row>
    <row r="45" spans="1:12" ht="21.95" customHeight="1">
      <c r="A45" s="1"/>
      <c r="B45" s="1"/>
      <c r="C45" s="4"/>
      <c r="D45" s="32" t="s">
        <v>464</v>
      </c>
      <c r="E45" s="33">
        <v>149650</v>
      </c>
      <c r="F45" s="8">
        <v>1142.3699999999999</v>
      </c>
      <c r="G45" s="34"/>
      <c r="H45" s="8"/>
      <c r="I45" s="14"/>
      <c r="J45" s="39"/>
      <c r="K45" s="1"/>
      <c r="L45" s="1"/>
    </row>
    <row r="46" spans="1:12" ht="21.95" customHeight="1">
      <c r="A46" s="1"/>
      <c r="B46" s="1"/>
      <c r="C46" s="4"/>
      <c r="D46" s="32" t="s">
        <v>465</v>
      </c>
      <c r="E46" s="34"/>
      <c r="F46" s="8"/>
      <c r="G46" s="34"/>
      <c r="H46" s="8"/>
      <c r="I46" s="14"/>
      <c r="J46" s="39"/>
      <c r="K46" s="1"/>
      <c r="L46" s="1"/>
    </row>
    <row r="47" spans="1:12" ht="21.95" customHeight="1">
      <c r="A47" s="1"/>
      <c r="B47" s="1"/>
      <c r="C47" s="4"/>
      <c r="D47" s="32" t="s">
        <v>466</v>
      </c>
      <c r="E47" s="34"/>
      <c r="F47" s="8"/>
      <c r="G47" s="34"/>
      <c r="H47" s="8"/>
      <c r="I47" s="14"/>
      <c r="J47" s="39"/>
      <c r="K47" s="1"/>
      <c r="L47" s="1"/>
    </row>
    <row r="48" spans="1:12" ht="21.95" customHeight="1">
      <c r="A48" s="1"/>
      <c r="B48" s="1"/>
      <c r="C48" s="4"/>
      <c r="D48" s="32" t="s">
        <v>467</v>
      </c>
      <c r="E48" s="34"/>
      <c r="F48" s="8"/>
      <c r="G48" s="34"/>
      <c r="H48" s="8"/>
      <c r="I48" s="14"/>
      <c r="J48" s="39"/>
      <c r="K48" s="1"/>
      <c r="L48" s="1"/>
    </row>
    <row r="49" spans="1:12" ht="21.95" customHeight="1">
      <c r="A49" s="1"/>
      <c r="B49" s="1"/>
      <c r="C49" s="4"/>
      <c r="D49" s="32" t="s">
        <v>468</v>
      </c>
      <c r="E49" s="34"/>
      <c r="F49" s="8"/>
      <c r="G49" s="34"/>
      <c r="H49" s="8"/>
      <c r="I49" s="14"/>
      <c r="J49" s="39"/>
      <c r="K49" s="1"/>
      <c r="L49" s="1"/>
    </row>
    <row r="50" spans="1:12" ht="21.95" customHeight="1">
      <c r="A50" s="1"/>
      <c r="B50" s="1"/>
      <c r="C50" s="4"/>
      <c r="D50" s="32" t="s">
        <v>469</v>
      </c>
      <c r="E50" s="34"/>
      <c r="F50" s="8"/>
      <c r="G50" s="34"/>
      <c r="H50" s="8"/>
      <c r="I50" s="14"/>
      <c r="J50" s="39"/>
      <c r="K50" s="1"/>
      <c r="L50" s="1"/>
    </row>
    <row r="51" spans="1:12" ht="21.95" customHeight="1">
      <c r="A51" s="1"/>
      <c r="B51" s="1"/>
      <c r="C51" s="4"/>
      <c r="D51" s="32" t="s">
        <v>470</v>
      </c>
      <c r="E51" s="34"/>
      <c r="F51" s="8"/>
      <c r="G51" s="34"/>
      <c r="H51" s="8"/>
      <c r="I51" s="14"/>
      <c r="J51" s="39"/>
      <c r="K51" s="1"/>
      <c r="L51" s="1"/>
    </row>
    <row r="52" spans="1:12" ht="21.95" customHeight="1">
      <c r="A52" s="1"/>
      <c r="B52" s="1"/>
      <c r="C52" s="4"/>
      <c r="D52" s="32" t="s">
        <v>65</v>
      </c>
      <c r="E52" s="8">
        <v>161187.71</v>
      </c>
      <c r="F52" s="8">
        <v>1230.44</v>
      </c>
      <c r="G52" s="8">
        <v>446000</v>
      </c>
      <c r="H52" s="8">
        <v>3404.58</v>
      </c>
      <c r="I52" s="14"/>
      <c r="J52" s="39"/>
      <c r="K52" s="1"/>
      <c r="L52" s="1"/>
    </row>
    <row r="53" spans="1:12" ht="21.95" customHeight="1">
      <c r="A53" s="1"/>
      <c r="B53" s="1"/>
      <c r="C53" s="4"/>
      <c r="D53" s="32" t="s">
        <v>66</v>
      </c>
      <c r="E53" s="33">
        <v>99700.71</v>
      </c>
      <c r="F53" s="8">
        <v>761.07</v>
      </c>
      <c r="G53" s="33">
        <v>350000</v>
      </c>
      <c r="H53" s="8">
        <v>2671.76</v>
      </c>
      <c r="I53" s="14"/>
      <c r="J53" s="39"/>
      <c r="K53" s="1"/>
      <c r="L53" s="1"/>
    </row>
    <row r="54" spans="1:12" ht="21.95" customHeight="1">
      <c r="A54" s="1"/>
      <c r="B54" s="1"/>
      <c r="C54" s="4"/>
      <c r="D54" s="32" t="s">
        <v>67</v>
      </c>
      <c r="E54" s="33">
        <v>61487</v>
      </c>
      <c r="F54" s="8">
        <v>469.37</v>
      </c>
      <c r="G54" s="33">
        <v>96000</v>
      </c>
      <c r="H54" s="8">
        <v>732.82</v>
      </c>
      <c r="I54" s="14"/>
      <c r="J54" s="39"/>
      <c r="K54" s="1"/>
      <c r="L54" s="1"/>
    </row>
    <row r="55" spans="1:12" ht="21.95" customHeight="1">
      <c r="A55" s="1"/>
      <c r="B55" s="1"/>
      <c r="C55" s="4"/>
      <c r="D55" s="32" t="s">
        <v>68</v>
      </c>
      <c r="E55" s="34"/>
      <c r="F55" s="8"/>
      <c r="G55" s="34"/>
      <c r="H55" s="8"/>
      <c r="I55" s="14"/>
      <c r="J55" s="39"/>
      <c r="K55" s="1"/>
      <c r="L55" s="1"/>
    </row>
    <row r="56" spans="1:12">
      <c r="A56" s="1"/>
      <c r="B56" s="1"/>
      <c r="C56" s="1"/>
      <c r="D56" s="15"/>
      <c r="E56" s="15"/>
      <c r="F56" s="15"/>
      <c r="G56" s="15"/>
      <c r="H56" s="15"/>
      <c r="I56" s="15"/>
      <c r="J56" s="1"/>
      <c r="K56" s="1"/>
      <c r="L56" s="1"/>
    </row>
  </sheetData>
  <mergeCells count="2">
    <mergeCell ref="D1:I1"/>
    <mergeCell ref="E3:F3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84"/>
  <sheetViews>
    <sheetView workbookViewId="0"/>
  </sheetViews>
  <sheetFormatPr defaultColWidth="14" defaultRowHeight="13.5"/>
  <cols>
    <col min="1" max="3" width="9.125" customWidth="1"/>
    <col min="4" max="4" width="35.625" customWidth="1"/>
    <col min="5" max="5" width="19.5" customWidth="1"/>
    <col min="6" max="6" width="22.875" customWidth="1"/>
    <col min="7" max="7" width="19.5" customWidth="1"/>
    <col min="8" max="8" width="24.125" customWidth="1"/>
    <col min="9" max="9" width="19.5" customWidth="1"/>
    <col min="10" max="11" width="9.125" customWidth="1"/>
  </cols>
  <sheetData>
    <row r="1" spans="1:12" ht="20.65" customHeight="1">
      <c r="A1" s="1"/>
      <c r="B1" s="1"/>
      <c r="C1" s="1"/>
      <c r="D1" s="108" t="s">
        <v>471</v>
      </c>
      <c r="E1" s="108" t="s">
        <v>471</v>
      </c>
      <c r="F1" s="108" t="s">
        <v>471</v>
      </c>
      <c r="G1" s="108" t="s">
        <v>471</v>
      </c>
      <c r="H1" s="108" t="s">
        <v>471</v>
      </c>
      <c r="I1" s="108" t="s">
        <v>471</v>
      </c>
      <c r="J1" s="1"/>
      <c r="K1" s="1"/>
      <c r="L1" s="1"/>
    </row>
    <row r="2" spans="1:12" ht="20.65" customHeight="1">
      <c r="A2" s="1"/>
      <c r="B2" s="1"/>
      <c r="C2" s="1"/>
      <c r="D2" s="1"/>
      <c r="E2" s="1"/>
      <c r="F2" s="1"/>
      <c r="G2" s="1"/>
      <c r="H2" s="28" t="s">
        <v>77</v>
      </c>
      <c r="I2" s="1"/>
      <c r="J2" s="1"/>
      <c r="K2" s="1"/>
      <c r="L2" s="1"/>
    </row>
    <row r="3" spans="1:12" ht="20.65" customHeight="1">
      <c r="A3" s="1"/>
      <c r="B3" s="1"/>
      <c r="C3" s="1"/>
      <c r="D3" s="29" t="s">
        <v>453</v>
      </c>
      <c r="E3" s="98" t="s">
        <v>3</v>
      </c>
      <c r="F3" s="98" t="s">
        <v>3</v>
      </c>
      <c r="G3" s="29" t="s">
        <v>454</v>
      </c>
      <c r="H3" s="3" t="s">
        <v>5</v>
      </c>
      <c r="I3" s="36" t="s">
        <v>6</v>
      </c>
      <c r="J3" s="1"/>
      <c r="K3" s="1"/>
      <c r="L3" s="1"/>
    </row>
    <row r="4" spans="1:12" ht="24.75" customHeight="1">
      <c r="A4" s="1"/>
      <c r="B4" s="1"/>
      <c r="C4" s="30"/>
      <c r="D4" s="31" t="s">
        <v>7</v>
      </c>
      <c r="E4" s="5" t="s">
        <v>9</v>
      </c>
      <c r="F4" s="5" t="s">
        <v>472</v>
      </c>
      <c r="G4" s="5" t="s">
        <v>10</v>
      </c>
      <c r="H4" s="5" t="s">
        <v>473</v>
      </c>
      <c r="I4" s="31" t="s">
        <v>14</v>
      </c>
      <c r="J4" s="37"/>
      <c r="K4" s="38"/>
      <c r="L4" s="38"/>
    </row>
    <row r="5" spans="1:12" ht="24.75" customHeight="1">
      <c r="A5" s="1"/>
      <c r="B5" s="1"/>
      <c r="C5" s="30"/>
      <c r="D5" s="32" t="s">
        <v>474</v>
      </c>
      <c r="E5" s="8">
        <v>315797038.13999999</v>
      </c>
      <c r="F5" s="8">
        <v>3014481.08</v>
      </c>
      <c r="G5" s="8">
        <v>351875722</v>
      </c>
      <c r="H5" s="8">
        <v>3358874.78</v>
      </c>
      <c r="I5" s="18"/>
      <c r="J5" s="37"/>
      <c r="K5" s="38"/>
      <c r="L5" s="38"/>
    </row>
    <row r="6" spans="1:12" ht="24.75" customHeight="1">
      <c r="A6" s="1"/>
      <c r="B6" s="1"/>
      <c r="C6" s="4"/>
      <c r="D6" s="32" t="s">
        <v>26</v>
      </c>
      <c r="E6" s="8">
        <v>35134124.32</v>
      </c>
      <c r="F6" s="8">
        <v>335377.28999999998</v>
      </c>
      <c r="G6" s="8">
        <v>49296881</v>
      </c>
      <c r="H6" s="8">
        <v>470569.68</v>
      </c>
      <c r="I6" s="18"/>
      <c r="J6" s="39"/>
      <c r="K6" s="1"/>
      <c r="L6" s="1"/>
    </row>
    <row r="7" spans="1:12" ht="24.75" customHeight="1">
      <c r="A7" s="1"/>
      <c r="B7" s="1"/>
      <c r="C7" s="4"/>
      <c r="D7" s="32" t="s">
        <v>475</v>
      </c>
      <c r="E7" s="8">
        <v>6559694.8300000001</v>
      </c>
      <c r="F7" s="8">
        <v>62616.41</v>
      </c>
      <c r="G7" s="8">
        <v>7791691</v>
      </c>
      <c r="H7" s="8">
        <v>74376.58</v>
      </c>
      <c r="I7" s="18"/>
      <c r="J7" s="39"/>
      <c r="K7" s="1"/>
      <c r="L7" s="1"/>
    </row>
    <row r="8" spans="1:12" ht="24.75" customHeight="1">
      <c r="A8" s="1"/>
      <c r="B8" s="1"/>
      <c r="C8" s="4"/>
      <c r="D8" s="32" t="s">
        <v>476</v>
      </c>
      <c r="E8" s="33">
        <v>4386837.9000000004</v>
      </c>
      <c r="F8" s="8">
        <v>41875.120000000003</v>
      </c>
      <c r="G8" s="33">
        <v>4753603</v>
      </c>
      <c r="H8" s="8">
        <v>45376.13</v>
      </c>
      <c r="I8" s="18"/>
      <c r="J8" s="39"/>
      <c r="K8" s="1"/>
      <c r="L8" s="1"/>
    </row>
    <row r="9" spans="1:12" ht="24.75" customHeight="1">
      <c r="A9" s="1"/>
      <c r="B9" s="1"/>
      <c r="C9" s="4"/>
      <c r="D9" s="32" t="s">
        <v>477</v>
      </c>
      <c r="E9" s="33">
        <v>536.45000000000005</v>
      </c>
      <c r="F9" s="8">
        <v>5.12</v>
      </c>
      <c r="G9" s="33">
        <v>627500</v>
      </c>
      <c r="H9" s="8">
        <v>5989.88</v>
      </c>
      <c r="I9" s="18"/>
      <c r="J9" s="39"/>
      <c r="K9" s="1"/>
      <c r="L9" s="1"/>
    </row>
    <row r="10" spans="1:12" ht="24.75" customHeight="1">
      <c r="A10" s="1"/>
      <c r="B10" s="1"/>
      <c r="C10" s="4"/>
      <c r="D10" s="32" t="s">
        <v>478</v>
      </c>
      <c r="E10" s="33">
        <v>87736.76</v>
      </c>
      <c r="F10" s="8">
        <v>837.5</v>
      </c>
      <c r="G10" s="33">
        <v>95072</v>
      </c>
      <c r="H10" s="8">
        <v>907.52</v>
      </c>
      <c r="I10" s="18"/>
      <c r="J10" s="39"/>
      <c r="K10" s="1"/>
      <c r="L10" s="1"/>
    </row>
    <row r="11" spans="1:12" ht="24.75" customHeight="1">
      <c r="A11" s="1"/>
      <c r="B11" s="1"/>
      <c r="C11" s="4"/>
      <c r="D11" s="32" t="s">
        <v>479</v>
      </c>
      <c r="E11" s="33">
        <v>40836.769999999997</v>
      </c>
      <c r="F11" s="8">
        <v>389.81</v>
      </c>
      <c r="G11" s="33">
        <v>118840</v>
      </c>
      <c r="H11" s="8">
        <v>1134.4000000000001</v>
      </c>
      <c r="I11" s="18"/>
      <c r="J11" s="39"/>
      <c r="K11" s="1"/>
      <c r="L11" s="1"/>
    </row>
    <row r="12" spans="1:12" ht="24.75" customHeight="1">
      <c r="A12" s="1"/>
      <c r="B12" s="1"/>
      <c r="C12" s="4"/>
      <c r="D12" s="32" t="s">
        <v>480</v>
      </c>
      <c r="E12" s="33">
        <v>398980.8</v>
      </c>
      <c r="F12" s="8">
        <v>3808.52</v>
      </c>
      <c r="G12" s="33">
        <v>570400</v>
      </c>
      <c r="H12" s="8">
        <v>5444.83</v>
      </c>
      <c r="I12" s="18"/>
      <c r="J12" s="39"/>
      <c r="K12" s="1"/>
      <c r="L12" s="1"/>
    </row>
    <row r="13" spans="1:12" ht="24.75" customHeight="1">
      <c r="A13" s="1"/>
      <c r="B13" s="1"/>
      <c r="C13" s="4"/>
      <c r="D13" s="32" t="s">
        <v>481</v>
      </c>
      <c r="E13" s="33">
        <v>750158.65</v>
      </c>
      <c r="F13" s="8">
        <v>7160.74</v>
      </c>
      <c r="G13" s="33">
        <v>1095192</v>
      </c>
      <c r="H13" s="8">
        <v>10454.299999999999</v>
      </c>
      <c r="I13" s="18"/>
      <c r="J13" s="39"/>
      <c r="K13" s="1"/>
      <c r="L13" s="1"/>
    </row>
    <row r="14" spans="1:12" ht="24.75" customHeight="1">
      <c r="A14" s="1"/>
      <c r="B14" s="1"/>
      <c r="C14" s="4"/>
      <c r="D14" s="32" t="s">
        <v>482</v>
      </c>
      <c r="E14" s="33">
        <v>48200</v>
      </c>
      <c r="F14" s="8">
        <v>460.1</v>
      </c>
      <c r="G14" s="33">
        <v>48000</v>
      </c>
      <c r="H14" s="8">
        <v>458.19</v>
      </c>
      <c r="I14" s="18"/>
      <c r="J14" s="39"/>
      <c r="K14" s="1"/>
      <c r="L14" s="1"/>
    </row>
    <row r="15" spans="1:12" ht="24.75" customHeight="1">
      <c r="A15" s="1"/>
      <c r="B15" s="1"/>
      <c r="C15" s="4"/>
      <c r="D15" s="32" t="s">
        <v>483</v>
      </c>
      <c r="E15" s="33">
        <v>846407.5</v>
      </c>
      <c r="F15" s="8">
        <v>8079.49</v>
      </c>
      <c r="G15" s="33">
        <v>483084</v>
      </c>
      <c r="H15" s="8">
        <v>4611.34</v>
      </c>
      <c r="I15" s="18"/>
      <c r="J15" s="39"/>
      <c r="K15" s="1"/>
      <c r="L15" s="1"/>
    </row>
    <row r="16" spans="1:12" ht="24.75" customHeight="1">
      <c r="A16" s="1"/>
      <c r="B16" s="1"/>
      <c r="C16" s="4"/>
      <c r="D16" s="32" t="s">
        <v>484</v>
      </c>
      <c r="E16" s="8">
        <v>17464654.949999999</v>
      </c>
      <c r="F16" s="8">
        <v>166711.1</v>
      </c>
      <c r="G16" s="8">
        <v>18362000</v>
      </c>
      <c r="H16" s="8">
        <v>175276.82</v>
      </c>
      <c r="I16" s="18"/>
      <c r="J16" s="39"/>
      <c r="K16" s="1"/>
      <c r="L16" s="1"/>
    </row>
    <row r="17" spans="1:12" ht="24.75" customHeight="1">
      <c r="A17" s="1"/>
      <c r="B17" s="1"/>
      <c r="C17" s="4"/>
      <c r="D17" s="32" t="s">
        <v>485</v>
      </c>
      <c r="E17" s="33">
        <v>11652352.619999999</v>
      </c>
      <c r="F17" s="8">
        <v>111229.02</v>
      </c>
      <c r="G17" s="33">
        <v>12675700</v>
      </c>
      <c r="H17" s="8">
        <v>120997.52</v>
      </c>
      <c r="I17" s="18"/>
      <c r="J17" s="39"/>
      <c r="K17" s="1"/>
      <c r="L17" s="1"/>
    </row>
    <row r="18" spans="1:12" ht="24.75" customHeight="1">
      <c r="A18" s="1"/>
      <c r="B18" s="1"/>
      <c r="C18" s="4"/>
      <c r="D18" s="32" t="s">
        <v>486</v>
      </c>
      <c r="E18" s="33">
        <v>2159139.64</v>
      </c>
      <c r="F18" s="8">
        <v>20610.34</v>
      </c>
      <c r="G18" s="33">
        <v>3310300</v>
      </c>
      <c r="H18" s="8">
        <v>31598.89</v>
      </c>
      <c r="I18" s="18"/>
      <c r="J18" s="39"/>
      <c r="K18" s="1"/>
      <c r="L18" s="1"/>
    </row>
    <row r="19" spans="1:12" ht="24.75" customHeight="1">
      <c r="A19" s="1"/>
      <c r="B19" s="1"/>
      <c r="C19" s="4"/>
      <c r="D19" s="32" t="s">
        <v>487</v>
      </c>
      <c r="E19" s="33">
        <v>3653162.69</v>
      </c>
      <c r="F19" s="8">
        <v>34871.730000000003</v>
      </c>
      <c r="G19" s="33">
        <v>2376000</v>
      </c>
      <c r="H19" s="8">
        <v>22680.41</v>
      </c>
      <c r="I19" s="18"/>
      <c r="J19" s="39"/>
      <c r="K19" s="1"/>
      <c r="L19" s="1"/>
    </row>
    <row r="20" spans="1:12" ht="27.6" customHeight="1">
      <c r="A20" s="1"/>
      <c r="B20" s="1"/>
      <c r="C20" s="4"/>
      <c r="D20" s="32" t="s">
        <v>488</v>
      </c>
      <c r="E20" s="8">
        <v>9376144.3599999994</v>
      </c>
      <c r="F20" s="8">
        <v>89501.19</v>
      </c>
      <c r="G20" s="8">
        <v>12335400</v>
      </c>
      <c r="H20" s="8">
        <v>117749.14</v>
      </c>
      <c r="I20" s="14"/>
      <c r="J20" s="39"/>
      <c r="K20" s="1"/>
      <c r="L20" s="1"/>
    </row>
    <row r="21" spans="1:12" ht="24.75" customHeight="1">
      <c r="A21" s="1"/>
      <c r="B21" s="1"/>
      <c r="C21" s="4"/>
      <c r="D21" s="32" t="s">
        <v>41</v>
      </c>
      <c r="E21" s="34">
        <v>1965166.76</v>
      </c>
      <c r="F21" s="8">
        <v>18758.75</v>
      </c>
      <c r="G21" s="34"/>
      <c r="H21" s="8"/>
      <c r="I21" s="14"/>
      <c r="J21" s="39"/>
      <c r="K21" s="1"/>
      <c r="L21" s="1"/>
    </row>
    <row r="22" spans="1:12" ht="24.75" customHeight="1">
      <c r="A22" s="1"/>
      <c r="B22" s="1"/>
      <c r="C22" s="4"/>
      <c r="D22" s="32" t="s">
        <v>42</v>
      </c>
      <c r="E22" s="34"/>
      <c r="F22" s="8"/>
      <c r="G22" s="34"/>
      <c r="H22" s="8"/>
      <c r="I22" s="14"/>
      <c r="J22" s="39"/>
      <c r="K22" s="1"/>
      <c r="L22" s="1"/>
    </row>
    <row r="23" spans="1:12" ht="24.75" customHeight="1">
      <c r="A23" s="1"/>
      <c r="B23" s="1"/>
      <c r="C23" s="4"/>
      <c r="D23" s="32" t="s">
        <v>43</v>
      </c>
      <c r="E23" s="34">
        <v>4113377.6</v>
      </c>
      <c r="F23" s="8">
        <v>39264.769999999997</v>
      </c>
      <c r="G23" s="34">
        <v>2200400</v>
      </c>
      <c r="H23" s="8">
        <v>21004.2</v>
      </c>
      <c r="I23" s="14"/>
      <c r="J23" s="39"/>
      <c r="K23" s="1"/>
      <c r="L23" s="1"/>
    </row>
    <row r="24" spans="1:12" ht="24.75" customHeight="1">
      <c r="A24" s="1"/>
      <c r="B24" s="1"/>
      <c r="C24" s="4"/>
      <c r="D24" s="32" t="s">
        <v>44</v>
      </c>
      <c r="E24" s="34">
        <v>2292600</v>
      </c>
      <c r="F24" s="8">
        <v>21884.31</v>
      </c>
      <c r="G24" s="34">
        <v>6375000</v>
      </c>
      <c r="H24" s="8">
        <v>60853.38</v>
      </c>
      <c r="I24" s="14"/>
      <c r="J24" s="39"/>
      <c r="K24" s="1"/>
      <c r="L24" s="1"/>
    </row>
    <row r="25" spans="1:12" ht="24.75" customHeight="1">
      <c r="A25" s="1"/>
      <c r="B25" s="1"/>
      <c r="C25" s="4"/>
      <c r="D25" s="32" t="s">
        <v>45</v>
      </c>
      <c r="E25" s="34"/>
      <c r="F25" s="8"/>
      <c r="G25" s="34">
        <v>3760000</v>
      </c>
      <c r="H25" s="8">
        <v>35891.56</v>
      </c>
      <c r="I25" s="14"/>
      <c r="J25" s="39"/>
      <c r="K25" s="1"/>
      <c r="L25" s="1"/>
    </row>
    <row r="26" spans="1:12" ht="24.75" customHeight="1">
      <c r="A26" s="1"/>
      <c r="B26" s="1"/>
      <c r="C26" s="4"/>
      <c r="D26" s="32" t="s">
        <v>46</v>
      </c>
      <c r="E26" s="34"/>
      <c r="F26" s="8"/>
      <c r="G26" s="34"/>
      <c r="H26" s="8"/>
      <c r="I26" s="14"/>
      <c r="J26" s="39"/>
      <c r="K26" s="1"/>
      <c r="L26" s="1"/>
    </row>
    <row r="27" spans="1:12" ht="24.75" customHeight="1">
      <c r="A27" s="1"/>
      <c r="B27" s="1"/>
      <c r="C27" s="4"/>
      <c r="D27" s="32" t="s">
        <v>47</v>
      </c>
      <c r="E27" s="34"/>
      <c r="F27" s="8"/>
      <c r="G27" s="34"/>
      <c r="H27" s="8"/>
      <c r="I27" s="14"/>
      <c r="J27" s="39"/>
      <c r="K27" s="1"/>
      <c r="L27" s="1"/>
    </row>
    <row r="28" spans="1:12" ht="24.75" customHeight="1">
      <c r="A28" s="1"/>
      <c r="B28" s="1"/>
      <c r="C28" s="4"/>
      <c r="D28" s="32" t="s">
        <v>48</v>
      </c>
      <c r="E28" s="34">
        <v>1005000</v>
      </c>
      <c r="F28" s="8">
        <v>9593.36</v>
      </c>
      <c r="G28" s="34"/>
      <c r="H28" s="8"/>
      <c r="I28" s="14"/>
      <c r="J28" s="39"/>
      <c r="K28" s="1"/>
      <c r="L28" s="1"/>
    </row>
    <row r="29" spans="1:12" ht="24.75" customHeight="1">
      <c r="A29" s="1"/>
      <c r="B29" s="1"/>
      <c r="C29" s="4"/>
      <c r="D29" s="32" t="s">
        <v>489</v>
      </c>
      <c r="E29" s="8">
        <v>984515.35</v>
      </c>
      <c r="F29" s="8">
        <v>9397.82</v>
      </c>
      <c r="G29" s="8">
        <v>1942790</v>
      </c>
      <c r="H29" s="8">
        <v>18545.150000000001</v>
      </c>
      <c r="I29" s="18"/>
      <c r="J29" s="39"/>
      <c r="K29" s="1"/>
      <c r="L29" s="1"/>
    </row>
    <row r="30" spans="1:12" ht="24.75" customHeight="1">
      <c r="A30" s="1"/>
      <c r="B30" s="1"/>
      <c r="C30" s="4"/>
      <c r="D30" s="32" t="s">
        <v>490</v>
      </c>
      <c r="E30" s="33">
        <v>49875.85</v>
      </c>
      <c r="F30" s="8">
        <v>476.1</v>
      </c>
      <c r="G30" s="33">
        <v>246000</v>
      </c>
      <c r="H30" s="8">
        <v>2348.2199999999998</v>
      </c>
      <c r="I30" s="18"/>
      <c r="J30" s="39"/>
      <c r="K30" s="1"/>
      <c r="L30" s="1"/>
    </row>
    <row r="31" spans="1:12" ht="24.75" customHeight="1">
      <c r="A31" s="1"/>
      <c r="B31" s="1"/>
      <c r="C31" s="4"/>
      <c r="D31" s="32" t="s">
        <v>491</v>
      </c>
      <c r="E31" s="33">
        <v>45202</v>
      </c>
      <c r="F31" s="8">
        <v>431.48</v>
      </c>
      <c r="G31" s="33">
        <v>60000</v>
      </c>
      <c r="H31" s="8">
        <v>572.74</v>
      </c>
      <c r="I31" s="14"/>
      <c r="J31" s="39"/>
      <c r="K31" s="1"/>
      <c r="L31" s="1"/>
    </row>
    <row r="32" spans="1:12" ht="24.75" customHeight="1">
      <c r="A32" s="1"/>
      <c r="B32" s="1"/>
      <c r="C32" s="4"/>
      <c r="D32" s="32" t="s">
        <v>492</v>
      </c>
      <c r="E32" s="33">
        <v>56023.5</v>
      </c>
      <c r="F32" s="8">
        <v>534.78</v>
      </c>
      <c r="G32" s="33">
        <v>450000</v>
      </c>
      <c r="H32" s="8">
        <v>4295.53</v>
      </c>
      <c r="I32" s="18"/>
      <c r="J32" s="39"/>
      <c r="K32" s="1"/>
      <c r="L32" s="1"/>
    </row>
    <row r="33" spans="1:12" ht="24.75" customHeight="1">
      <c r="A33" s="1"/>
      <c r="B33" s="1"/>
      <c r="C33" s="4"/>
      <c r="D33" s="32" t="s">
        <v>493</v>
      </c>
      <c r="E33" s="33">
        <v>21890</v>
      </c>
      <c r="F33" s="8">
        <v>208.95</v>
      </c>
      <c r="G33" s="33">
        <v>126000</v>
      </c>
      <c r="H33" s="8">
        <v>1202.75</v>
      </c>
      <c r="I33" s="18"/>
      <c r="J33" s="39"/>
      <c r="K33" s="1"/>
      <c r="L33" s="1"/>
    </row>
    <row r="34" spans="1:12" ht="24.75" customHeight="1">
      <c r="A34" s="1"/>
      <c r="B34" s="1"/>
      <c r="C34" s="4"/>
      <c r="D34" s="32" t="s">
        <v>494</v>
      </c>
      <c r="E34" s="35"/>
      <c r="F34" s="8"/>
      <c r="G34" s="33">
        <v>200000</v>
      </c>
      <c r="H34" s="8">
        <v>1909.13</v>
      </c>
      <c r="I34" s="18"/>
      <c r="J34" s="39"/>
      <c r="K34" s="1"/>
      <c r="L34" s="1"/>
    </row>
    <row r="35" spans="1:12" ht="24.75" customHeight="1">
      <c r="A35" s="1"/>
      <c r="B35" s="1"/>
      <c r="C35" s="4"/>
      <c r="D35" s="32" t="s">
        <v>495</v>
      </c>
      <c r="E35" s="33">
        <v>121012.12</v>
      </c>
      <c r="F35" s="8">
        <v>1155.1400000000001</v>
      </c>
      <c r="G35" s="33">
        <v>200000</v>
      </c>
      <c r="H35" s="8">
        <v>1909.13</v>
      </c>
      <c r="I35" s="18"/>
      <c r="J35" s="39"/>
      <c r="K35" s="1"/>
      <c r="L35" s="1"/>
    </row>
    <row r="36" spans="1:12" ht="24.75" customHeight="1">
      <c r="A36" s="1"/>
      <c r="B36" s="1"/>
      <c r="C36" s="4"/>
      <c r="D36" s="32" t="s">
        <v>496</v>
      </c>
      <c r="E36" s="35"/>
      <c r="F36" s="8"/>
      <c r="G36" s="33">
        <v>48000</v>
      </c>
      <c r="H36" s="8">
        <v>458.19</v>
      </c>
      <c r="I36" s="18"/>
      <c r="J36" s="39"/>
      <c r="K36" s="1"/>
      <c r="L36" s="1"/>
    </row>
    <row r="37" spans="1:12" ht="24.75" customHeight="1">
      <c r="A37" s="1"/>
      <c r="B37" s="1"/>
      <c r="C37" s="4"/>
      <c r="D37" s="32" t="s">
        <v>497</v>
      </c>
      <c r="E37" s="33">
        <v>178822</v>
      </c>
      <c r="F37" s="8">
        <v>1706.97</v>
      </c>
      <c r="G37" s="33">
        <v>108000</v>
      </c>
      <c r="H37" s="8">
        <v>1030.93</v>
      </c>
      <c r="I37" s="18"/>
      <c r="J37" s="39"/>
      <c r="K37" s="1"/>
      <c r="L37" s="1"/>
    </row>
    <row r="38" spans="1:12" ht="24.75" customHeight="1">
      <c r="A38" s="1"/>
      <c r="B38" s="1"/>
      <c r="C38" s="4"/>
      <c r="D38" s="32" t="s">
        <v>498</v>
      </c>
      <c r="E38" s="33">
        <v>333168.28000000003</v>
      </c>
      <c r="F38" s="8">
        <v>3180.3</v>
      </c>
      <c r="G38" s="33">
        <v>390000</v>
      </c>
      <c r="H38" s="8">
        <v>3722.79</v>
      </c>
      <c r="I38" s="18"/>
      <c r="J38" s="39"/>
      <c r="K38" s="1"/>
      <c r="L38" s="1"/>
    </row>
    <row r="39" spans="1:12" ht="24.75" customHeight="1">
      <c r="A39" s="1"/>
      <c r="B39" s="1"/>
      <c r="C39" s="4"/>
      <c r="D39" s="32" t="s">
        <v>499</v>
      </c>
      <c r="E39" s="33">
        <v>51758.5</v>
      </c>
      <c r="F39" s="8">
        <v>494.07</v>
      </c>
      <c r="G39" s="35"/>
      <c r="H39" s="8"/>
      <c r="I39" s="18"/>
      <c r="J39" s="39"/>
      <c r="K39" s="1"/>
      <c r="L39" s="1"/>
    </row>
    <row r="40" spans="1:12" ht="24.75" customHeight="1">
      <c r="A40" s="1"/>
      <c r="B40" s="1"/>
      <c r="C40" s="4"/>
      <c r="D40" s="32" t="s">
        <v>500</v>
      </c>
      <c r="E40" s="35"/>
      <c r="F40" s="8"/>
      <c r="G40" s="33">
        <v>86790</v>
      </c>
      <c r="H40" s="8">
        <v>828.47</v>
      </c>
      <c r="I40" s="18"/>
      <c r="J40" s="39"/>
      <c r="K40" s="1"/>
      <c r="L40" s="1"/>
    </row>
    <row r="41" spans="1:12" ht="24.75" customHeight="1">
      <c r="A41" s="1"/>
      <c r="B41" s="1"/>
      <c r="C41" s="4"/>
      <c r="D41" s="32" t="s">
        <v>501</v>
      </c>
      <c r="E41" s="33">
        <v>1400</v>
      </c>
      <c r="F41" s="8">
        <v>13.36</v>
      </c>
      <c r="G41" s="33">
        <v>28000</v>
      </c>
      <c r="H41" s="8">
        <v>267.27999999999997</v>
      </c>
      <c r="I41" s="18"/>
      <c r="J41" s="39"/>
      <c r="K41" s="1"/>
      <c r="L41" s="1"/>
    </row>
    <row r="42" spans="1:12" ht="24.75" customHeight="1">
      <c r="A42" s="1"/>
      <c r="B42" s="1"/>
      <c r="C42" s="4"/>
      <c r="D42" s="32" t="s">
        <v>502</v>
      </c>
      <c r="E42" s="35"/>
      <c r="F42" s="8"/>
      <c r="G42" s="35"/>
      <c r="H42" s="8"/>
      <c r="I42" s="18"/>
      <c r="J42" s="39"/>
      <c r="K42" s="1"/>
      <c r="L42" s="1"/>
    </row>
    <row r="43" spans="1:12" ht="24.75" customHeight="1">
      <c r="A43" s="1"/>
      <c r="B43" s="1"/>
      <c r="C43" s="4"/>
      <c r="D43" s="32" t="s">
        <v>503</v>
      </c>
      <c r="E43" s="35"/>
      <c r="F43" s="8"/>
      <c r="G43" s="35"/>
      <c r="H43" s="8"/>
      <c r="I43" s="14"/>
      <c r="J43" s="39"/>
      <c r="K43" s="1"/>
      <c r="L43" s="1"/>
    </row>
    <row r="44" spans="1:12" ht="24.75" customHeight="1">
      <c r="A44" s="1"/>
      <c r="B44" s="1"/>
      <c r="C44" s="4"/>
      <c r="D44" s="32" t="s">
        <v>504</v>
      </c>
      <c r="E44" s="33">
        <v>125363.1</v>
      </c>
      <c r="F44" s="8">
        <v>1196.67</v>
      </c>
      <c r="G44" s="35"/>
      <c r="H44" s="8"/>
      <c r="I44" s="18"/>
      <c r="J44" s="39"/>
      <c r="K44" s="1"/>
      <c r="L44" s="1"/>
    </row>
    <row r="45" spans="1:12" ht="24.75" customHeight="1">
      <c r="A45" s="1"/>
      <c r="B45" s="1"/>
      <c r="C45" s="4"/>
      <c r="D45" s="32" t="s">
        <v>505</v>
      </c>
      <c r="E45" s="8">
        <v>749114.83</v>
      </c>
      <c r="F45" s="8">
        <v>7150.77</v>
      </c>
      <c r="G45" s="8">
        <v>8865000</v>
      </c>
      <c r="H45" s="8">
        <v>84621.99</v>
      </c>
      <c r="I45" s="14"/>
      <c r="J45" s="39"/>
      <c r="K45" s="1"/>
      <c r="L45" s="1"/>
    </row>
    <row r="46" spans="1:12" ht="24.75" customHeight="1">
      <c r="A46" s="1"/>
      <c r="B46" s="1"/>
      <c r="C46" s="4"/>
      <c r="D46" s="32" t="s">
        <v>506</v>
      </c>
      <c r="E46" s="33">
        <v>734822.83</v>
      </c>
      <c r="F46" s="8">
        <v>7014.35</v>
      </c>
      <c r="G46" s="33">
        <v>1050000</v>
      </c>
      <c r="H46" s="8">
        <v>10022.91</v>
      </c>
      <c r="I46" s="14"/>
      <c r="J46" s="39"/>
      <c r="K46" s="1"/>
      <c r="L46" s="1"/>
    </row>
    <row r="47" spans="1:12" ht="24.75" customHeight="1">
      <c r="A47" s="1"/>
      <c r="B47" s="1"/>
      <c r="C47" s="4"/>
      <c r="D47" s="32" t="s">
        <v>507</v>
      </c>
      <c r="E47" s="33">
        <v>14292</v>
      </c>
      <c r="F47" s="8">
        <v>136.43</v>
      </c>
      <c r="G47" s="33">
        <v>15000</v>
      </c>
      <c r="H47" s="8">
        <v>143.18</v>
      </c>
      <c r="I47" s="14"/>
      <c r="J47" s="39"/>
      <c r="K47" s="1"/>
      <c r="L47" s="1"/>
    </row>
    <row r="48" spans="1:12" ht="24.75" customHeight="1">
      <c r="A48" s="1"/>
      <c r="B48" s="1"/>
      <c r="C48" s="4"/>
      <c r="D48" s="32" t="s">
        <v>508</v>
      </c>
      <c r="E48" s="35"/>
      <c r="F48" s="8"/>
      <c r="G48" s="33">
        <v>7800000</v>
      </c>
      <c r="H48" s="8">
        <v>74455.899999999994</v>
      </c>
      <c r="I48" s="14"/>
      <c r="J48" s="39"/>
      <c r="K48" s="1"/>
      <c r="L48" s="1"/>
    </row>
    <row r="49" spans="1:12" ht="24.75" customHeight="1">
      <c r="A49" s="1"/>
      <c r="B49" s="1"/>
      <c r="C49" s="4"/>
      <c r="D49" s="32" t="s">
        <v>69</v>
      </c>
      <c r="E49" s="8">
        <v>280662913.81999999</v>
      </c>
      <c r="F49" s="8">
        <v>2679103.7999999998</v>
      </c>
      <c r="G49" s="8">
        <v>302578841</v>
      </c>
      <c r="H49" s="8">
        <v>2888305.08</v>
      </c>
      <c r="I49" s="18"/>
      <c r="J49" s="39"/>
      <c r="K49" s="1"/>
      <c r="L49" s="1"/>
    </row>
    <row r="50" spans="1:12" ht="24.75" customHeight="1">
      <c r="A50" s="1"/>
      <c r="B50" s="1"/>
      <c r="C50" s="4"/>
      <c r="D50" s="32" t="s">
        <v>509</v>
      </c>
      <c r="E50" s="8">
        <v>51521434.850000001</v>
      </c>
      <c r="F50" s="8">
        <v>491804.46</v>
      </c>
      <c r="G50" s="8">
        <v>57681441</v>
      </c>
      <c r="H50" s="8">
        <v>550605.57999999996</v>
      </c>
      <c r="I50" s="18"/>
      <c r="J50" s="39"/>
      <c r="K50" s="1"/>
      <c r="L50" s="1"/>
    </row>
    <row r="51" spans="1:12" ht="24.75" customHeight="1">
      <c r="A51" s="1"/>
      <c r="B51" s="1"/>
      <c r="C51" s="4"/>
      <c r="D51" s="32" t="s">
        <v>476</v>
      </c>
      <c r="E51" s="33">
        <v>35524361.009999998</v>
      </c>
      <c r="F51" s="8">
        <v>339102.34</v>
      </c>
      <c r="G51" s="33">
        <v>34159690</v>
      </c>
      <c r="H51" s="8">
        <v>326075.7</v>
      </c>
      <c r="I51" s="18"/>
      <c r="J51" s="39"/>
      <c r="K51" s="1"/>
      <c r="L51" s="1"/>
    </row>
    <row r="52" spans="1:12" ht="24.75" customHeight="1">
      <c r="A52" s="1"/>
      <c r="B52" s="1"/>
      <c r="C52" s="4"/>
      <c r="D52" s="32" t="s">
        <v>477</v>
      </c>
      <c r="E52" s="33">
        <v>4360896.9400000004</v>
      </c>
      <c r="F52" s="8">
        <v>41627.5</v>
      </c>
      <c r="G52" s="33">
        <v>4873583</v>
      </c>
      <c r="H52" s="8">
        <v>46521.41</v>
      </c>
      <c r="I52" s="18"/>
      <c r="J52" s="39"/>
      <c r="K52" s="1"/>
      <c r="L52" s="1"/>
    </row>
    <row r="53" spans="1:12" ht="24.75" customHeight="1">
      <c r="A53" s="1"/>
      <c r="B53" s="1"/>
      <c r="C53" s="4"/>
      <c r="D53" s="32" t="s">
        <v>478</v>
      </c>
      <c r="E53" s="33">
        <v>710487.22</v>
      </c>
      <c r="F53" s="8">
        <v>6782.05</v>
      </c>
      <c r="G53" s="33">
        <v>683194</v>
      </c>
      <c r="H53" s="8">
        <v>6521.52</v>
      </c>
      <c r="I53" s="18"/>
      <c r="J53" s="39"/>
      <c r="K53" s="1"/>
      <c r="L53" s="1"/>
    </row>
    <row r="54" spans="1:12" ht="24.75" customHeight="1">
      <c r="A54" s="1"/>
      <c r="B54" s="1"/>
      <c r="C54" s="4"/>
      <c r="D54" s="32" t="s">
        <v>479</v>
      </c>
      <c r="E54" s="33">
        <v>391144.88</v>
      </c>
      <c r="F54" s="8">
        <v>3733.72</v>
      </c>
      <c r="G54" s="33">
        <v>853992</v>
      </c>
      <c r="H54" s="8">
        <v>8151.89</v>
      </c>
      <c r="I54" s="18"/>
      <c r="J54" s="39"/>
      <c r="K54" s="1"/>
      <c r="L54" s="1"/>
    </row>
    <row r="55" spans="1:12" ht="24.75" customHeight="1">
      <c r="A55" s="1"/>
      <c r="B55" s="1"/>
      <c r="C55" s="4"/>
      <c r="D55" s="32" t="s">
        <v>480</v>
      </c>
      <c r="E55" s="33">
        <v>2725969.44</v>
      </c>
      <c r="F55" s="8">
        <v>26021.09</v>
      </c>
      <c r="G55" s="33">
        <v>4099163</v>
      </c>
      <c r="H55" s="8">
        <v>39129.089999999997</v>
      </c>
      <c r="I55" s="18"/>
      <c r="J55" s="39"/>
      <c r="K55" s="1"/>
      <c r="L55" s="1"/>
    </row>
    <row r="56" spans="1:12" ht="24.75" customHeight="1">
      <c r="A56" s="1"/>
      <c r="B56" s="1"/>
      <c r="C56" s="4"/>
      <c r="D56" s="32" t="s">
        <v>481</v>
      </c>
      <c r="E56" s="33">
        <v>5037278.87</v>
      </c>
      <c r="F56" s="8">
        <v>48083.99</v>
      </c>
      <c r="G56" s="33">
        <v>8505991</v>
      </c>
      <c r="H56" s="8">
        <v>81195.03</v>
      </c>
      <c r="I56" s="18"/>
      <c r="J56" s="39"/>
      <c r="K56" s="1"/>
      <c r="L56" s="1"/>
    </row>
    <row r="57" spans="1:12" ht="24.75" customHeight="1">
      <c r="A57" s="1"/>
      <c r="B57" s="1"/>
      <c r="C57" s="4"/>
      <c r="D57" s="32" t="s">
        <v>482</v>
      </c>
      <c r="E57" s="33">
        <v>376600</v>
      </c>
      <c r="F57" s="8">
        <v>3594.88</v>
      </c>
      <c r="G57" s="33">
        <v>372800</v>
      </c>
      <c r="H57" s="8">
        <v>3558.61</v>
      </c>
      <c r="I57" s="18"/>
      <c r="J57" s="39"/>
      <c r="K57" s="1"/>
      <c r="L57" s="1"/>
    </row>
    <row r="58" spans="1:12" ht="24.75" customHeight="1">
      <c r="A58" s="1"/>
      <c r="B58" s="1"/>
      <c r="C58" s="4"/>
      <c r="D58" s="32" t="s">
        <v>483</v>
      </c>
      <c r="E58" s="33">
        <v>2394696.4900000002</v>
      </c>
      <c r="F58" s="8">
        <v>22858.880000000001</v>
      </c>
      <c r="G58" s="33">
        <v>4133028</v>
      </c>
      <c r="H58" s="8">
        <v>39452.35</v>
      </c>
      <c r="I58" s="18"/>
      <c r="J58" s="39"/>
      <c r="K58" s="1"/>
      <c r="L58" s="1"/>
    </row>
    <row r="59" spans="1:12" ht="24.75" customHeight="1">
      <c r="A59" s="1"/>
      <c r="B59" s="1"/>
      <c r="C59" s="4"/>
      <c r="D59" s="32" t="s">
        <v>489</v>
      </c>
      <c r="E59" s="8">
        <v>10972425.24</v>
      </c>
      <c r="F59" s="8">
        <v>104738.69</v>
      </c>
      <c r="G59" s="8">
        <v>13997400</v>
      </c>
      <c r="H59" s="8">
        <v>133613.97</v>
      </c>
      <c r="I59" s="18"/>
      <c r="J59" s="39"/>
      <c r="K59" s="1"/>
      <c r="L59" s="1"/>
    </row>
    <row r="60" spans="1:12" ht="24.75" customHeight="1">
      <c r="A60" s="1"/>
      <c r="B60" s="1"/>
      <c r="C60" s="4"/>
      <c r="D60" s="32" t="s">
        <v>490</v>
      </c>
      <c r="E60" s="33">
        <v>377103.32</v>
      </c>
      <c r="F60" s="8">
        <v>3599.69</v>
      </c>
      <c r="G60" s="33">
        <v>233000</v>
      </c>
      <c r="H60" s="8">
        <v>2224.13</v>
      </c>
      <c r="I60" s="18"/>
      <c r="J60" s="39"/>
      <c r="K60" s="1"/>
      <c r="L60" s="1"/>
    </row>
    <row r="61" spans="1:12" ht="24.75" customHeight="1">
      <c r="A61" s="1"/>
      <c r="B61" s="1"/>
      <c r="C61" s="4"/>
      <c r="D61" s="32" t="s">
        <v>491</v>
      </c>
      <c r="E61" s="33">
        <v>194691</v>
      </c>
      <c r="F61" s="8">
        <v>1858.45</v>
      </c>
      <c r="G61" s="33">
        <v>466000</v>
      </c>
      <c r="H61" s="8">
        <v>4448.26</v>
      </c>
      <c r="I61" s="14"/>
      <c r="J61" s="39"/>
      <c r="K61" s="1"/>
      <c r="L61" s="1"/>
    </row>
    <row r="62" spans="1:12" ht="24.75" customHeight="1">
      <c r="A62" s="1"/>
      <c r="B62" s="1"/>
      <c r="C62" s="4"/>
      <c r="D62" s="32" t="s">
        <v>492</v>
      </c>
      <c r="E62" s="33">
        <v>206495.5</v>
      </c>
      <c r="F62" s="8">
        <v>1971.13</v>
      </c>
      <c r="G62" s="33">
        <v>46600</v>
      </c>
      <c r="H62" s="8">
        <v>444.83</v>
      </c>
      <c r="I62" s="18"/>
      <c r="J62" s="39"/>
      <c r="K62" s="1"/>
      <c r="L62" s="1"/>
    </row>
    <row r="63" spans="1:12" ht="24.75" customHeight="1">
      <c r="A63" s="1"/>
      <c r="B63" s="1"/>
      <c r="C63" s="4"/>
      <c r="D63" s="32" t="s">
        <v>493</v>
      </c>
      <c r="E63" s="33">
        <v>85800</v>
      </c>
      <c r="F63" s="8">
        <v>819.01</v>
      </c>
      <c r="G63" s="33">
        <v>139800</v>
      </c>
      <c r="H63" s="8">
        <v>1334.48</v>
      </c>
      <c r="I63" s="18"/>
      <c r="J63" s="39"/>
      <c r="K63" s="1"/>
      <c r="L63" s="1"/>
    </row>
    <row r="64" spans="1:12" ht="24.75" customHeight="1">
      <c r="A64" s="1"/>
      <c r="B64" s="1"/>
      <c r="C64" s="4"/>
      <c r="D64" s="32" t="s">
        <v>494</v>
      </c>
      <c r="E64" s="33">
        <v>6380</v>
      </c>
      <c r="F64" s="8">
        <v>60.9</v>
      </c>
      <c r="G64" s="35"/>
      <c r="H64" s="8"/>
      <c r="I64" s="18"/>
      <c r="J64" s="39"/>
      <c r="K64" s="1"/>
      <c r="L64" s="1"/>
    </row>
    <row r="65" spans="1:12" ht="24.75" customHeight="1">
      <c r="A65" s="1"/>
      <c r="B65" s="1"/>
      <c r="C65" s="4"/>
      <c r="D65" s="32" t="s">
        <v>495</v>
      </c>
      <c r="E65" s="33">
        <v>333371</v>
      </c>
      <c r="F65" s="8">
        <v>3182.24</v>
      </c>
      <c r="G65" s="33">
        <v>986500</v>
      </c>
      <c r="H65" s="8">
        <v>9416.76</v>
      </c>
      <c r="I65" s="18"/>
      <c r="J65" s="39"/>
      <c r="K65" s="1"/>
      <c r="L65" s="1"/>
    </row>
    <row r="66" spans="1:12" ht="24.75" customHeight="1">
      <c r="A66" s="1"/>
      <c r="B66" s="1"/>
      <c r="C66" s="4"/>
      <c r="D66" s="32" t="s">
        <v>496</v>
      </c>
      <c r="E66" s="35"/>
      <c r="F66" s="8"/>
      <c r="G66" s="33">
        <v>139800</v>
      </c>
      <c r="H66" s="8">
        <v>1334.48</v>
      </c>
      <c r="I66" s="18"/>
      <c r="J66" s="39"/>
      <c r="K66" s="1"/>
      <c r="L66" s="1"/>
    </row>
    <row r="67" spans="1:12" ht="24.75" customHeight="1">
      <c r="A67" s="1"/>
      <c r="B67" s="1"/>
      <c r="C67" s="4"/>
      <c r="D67" s="32" t="s">
        <v>497</v>
      </c>
      <c r="E67" s="33">
        <v>449009</v>
      </c>
      <c r="F67" s="8">
        <v>4286.07</v>
      </c>
      <c r="G67" s="33">
        <v>838800</v>
      </c>
      <c r="H67" s="8">
        <v>8006.87</v>
      </c>
      <c r="I67" s="18"/>
      <c r="J67" s="39"/>
      <c r="K67" s="1"/>
      <c r="L67" s="1"/>
    </row>
    <row r="68" spans="1:12" ht="24.75" customHeight="1">
      <c r="A68" s="1"/>
      <c r="B68" s="1"/>
      <c r="C68" s="4"/>
      <c r="D68" s="32" t="s">
        <v>498</v>
      </c>
      <c r="E68" s="33">
        <v>2473287.6</v>
      </c>
      <c r="F68" s="8">
        <v>23609.08</v>
      </c>
      <c r="G68" s="33">
        <v>2563000</v>
      </c>
      <c r="H68" s="8">
        <v>24465.439999999999</v>
      </c>
      <c r="I68" s="18"/>
      <c r="J68" s="39"/>
      <c r="K68" s="1"/>
      <c r="L68" s="1"/>
    </row>
    <row r="69" spans="1:12" ht="24.75" customHeight="1">
      <c r="A69" s="1"/>
      <c r="B69" s="1"/>
      <c r="C69" s="4"/>
      <c r="D69" s="32" t="s">
        <v>499</v>
      </c>
      <c r="E69" s="33">
        <v>177573.6</v>
      </c>
      <c r="F69" s="8">
        <v>1695.05</v>
      </c>
      <c r="G69" s="33">
        <v>253900</v>
      </c>
      <c r="H69" s="8">
        <v>2423.63</v>
      </c>
      <c r="I69" s="18"/>
      <c r="J69" s="39"/>
      <c r="K69" s="1"/>
      <c r="L69" s="1"/>
    </row>
    <row r="70" spans="1:12" ht="24.75" customHeight="1">
      <c r="A70" s="1"/>
      <c r="B70" s="1"/>
      <c r="C70" s="4"/>
      <c r="D70" s="32" t="s">
        <v>500</v>
      </c>
      <c r="E70" s="35"/>
      <c r="F70" s="8"/>
      <c r="G70" s="33">
        <v>649600</v>
      </c>
      <c r="H70" s="8">
        <v>6200.84</v>
      </c>
      <c r="I70" s="18"/>
      <c r="J70" s="39"/>
      <c r="K70" s="1"/>
      <c r="L70" s="1"/>
    </row>
    <row r="71" spans="1:12" ht="24.75" customHeight="1">
      <c r="A71" s="1"/>
      <c r="B71" s="1"/>
      <c r="C71" s="4"/>
      <c r="D71" s="32" t="s">
        <v>501</v>
      </c>
      <c r="E71" s="33">
        <v>28600</v>
      </c>
      <c r="F71" s="8">
        <v>273</v>
      </c>
      <c r="G71" s="33">
        <v>1255000</v>
      </c>
      <c r="H71" s="8">
        <v>11979.76</v>
      </c>
      <c r="I71" s="18"/>
      <c r="J71" s="39"/>
      <c r="K71" s="1"/>
      <c r="L71" s="1"/>
    </row>
    <row r="72" spans="1:12" ht="24.75" customHeight="1">
      <c r="A72" s="1"/>
      <c r="B72" s="1"/>
      <c r="C72" s="4"/>
      <c r="D72" s="32" t="s">
        <v>510</v>
      </c>
      <c r="E72" s="33">
        <v>63869</v>
      </c>
      <c r="F72" s="8">
        <v>609.66999999999996</v>
      </c>
      <c r="G72" s="33">
        <v>240000</v>
      </c>
      <c r="H72" s="8">
        <v>2290.9499999999998</v>
      </c>
      <c r="I72" s="18"/>
      <c r="J72" s="39"/>
      <c r="K72" s="1"/>
      <c r="L72" s="1"/>
    </row>
    <row r="73" spans="1:12" ht="24.75" customHeight="1">
      <c r="A73" s="1"/>
      <c r="B73" s="1"/>
      <c r="C73" s="4"/>
      <c r="D73" s="32" t="s">
        <v>511</v>
      </c>
      <c r="E73" s="35"/>
      <c r="F73" s="8"/>
      <c r="G73" s="33">
        <v>876000</v>
      </c>
      <c r="H73" s="8">
        <v>8361.9699999999993</v>
      </c>
      <c r="I73" s="18"/>
      <c r="J73" s="39"/>
      <c r="K73" s="1"/>
      <c r="L73" s="1"/>
    </row>
    <row r="74" spans="1:12" ht="24.75" customHeight="1">
      <c r="A74" s="1"/>
      <c r="B74" s="1"/>
      <c r="C74" s="4"/>
      <c r="D74" s="32" t="s">
        <v>512</v>
      </c>
      <c r="E74" s="33">
        <v>127458</v>
      </c>
      <c r="F74" s="8">
        <v>1216.67</v>
      </c>
      <c r="G74" s="33">
        <v>170000</v>
      </c>
      <c r="H74" s="8">
        <v>1622.76</v>
      </c>
      <c r="I74" s="18"/>
      <c r="J74" s="39"/>
      <c r="K74" s="1"/>
      <c r="L74" s="1"/>
    </row>
    <row r="75" spans="1:12" ht="24.75" customHeight="1">
      <c r="A75" s="1"/>
      <c r="B75" s="1"/>
      <c r="C75" s="4"/>
      <c r="D75" s="32" t="s">
        <v>513</v>
      </c>
      <c r="E75" s="33">
        <v>208908.4</v>
      </c>
      <c r="F75" s="8">
        <v>1994.16</v>
      </c>
      <c r="G75" s="33">
        <v>203400</v>
      </c>
      <c r="H75" s="8">
        <v>1941.58</v>
      </c>
      <c r="I75" s="18"/>
      <c r="J75" s="39"/>
      <c r="K75" s="1"/>
      <c r="L75" s="1"/>
    </row>
    <row r="76" spans="1:12" ht="24.75" customHeight="1">
      <c r="A76" s="1"/>
      <c r="B76" s="1"/>
      <c r="C76" s="4"/>
      <c r="D76" s="32" t="s">
        <v>514</v>
      </c>
      <c r="E76" s="33">
        <v>5665989.46</v>
      </c>
      <c r="F76" s="8">
        <v>54085.43</v>
      </c>
      <c r="G76" s="33">
        <v>4900000</v>
      </c>
      <c r="H76" s="8">
        <v>46773.58</v>
      </c>
      <c r="I76" s="18"/>
      <c r="J76" s="39"/>
      <c r="K76" s="1"/>
      <c r="L76" s="1"/>
    </row>
    <row r="77" spans="1:12" ht="24.75" customHeight="1">
      <c r="A77" s="1"/>
      <c r="B77" s="1"/>
      <c r="C77" s="4"/>
      <c r="D77" s="32" t="s">
        <v>503</v>
      </c>
      <c r="E77" s="35"/>
      <c r="F77" s="8"/>
      <c r="G77" s="35"/>
      <c r="H77" s="8"/>
      <c r="I77" s="18"/>
      <c r="J77" s="39"/>
      <c r="K77" s="1"/>
      <c r="L77" s="1"/>
    </row>
    <row r="78" spans="1:12" ht="24.75" customHeight="1">
      <c r="A78" s="1"/>
      <c r="B78" s="1"/>
      <c r="C78" s="4"/>
      <c r="D78" s="32" t="s">
        <v>504</v>
      </c>
      <c r="E78" s="33">
        <v>573889.36</v>
      </c>
      <c r="F78" s="8">
        <v>5478.13</v>
      </c>
      <c r="G78" s="33">
        <v>36000</v>
      </c>
      <c r="H78" s="8">
        <v>343.64</v>
      </c>
      <c r="I78" s="18"/>
      <c r="J78" s="39"/>
      <c r="K78" s="1"/>
      <c r="L78" s="1"/>
    </row>
    <row r="79" spans="1:12" ht="24.75" customHeight="1">
      <c r="A79" s="1"/>
      <c r="B79" s="1"/>
      <c r="C79" s="4"/>
      <c r="D79" s="32" t="s">
        <v>505</v>
      </c>
      <c r="E79" s="8">
        <v>218169053.72999999</v>
      </c>
      <c r="F79" s="8">
        <v>2082560.65</v>
      </c>
      <c r="G79" s="8">
        <v>230900000</v>
      </c>
      <c r="H79" s="8">
        <v>2204085.5299999998</v>
      </c>
      <c r="I79" s="14"/>
      <c r="J79" s="39"/>
      <c r="K79" s="1"/>
      <c r="L79" s="1"/>
    </row>
    <row r="80" spans="1:12" ht="24.75" customHeight="1">
      <c r="A80" s="1"/>
      <c r="B80" s="1"/>
      <c r="C80" s="4"/>
      <c r="D80" s="32" t="s">
        <v>506</v>
      </c>
      <c r="E80" s="33">
        <v>273653.52</v>
      </c>
      <c r="F80" s="8">
        <v>2612.19</v>
      </c>
      <c r="G80" s="33">
        <v>900000</v>
      </c>
      <c r="H80" s="8">
        <v>8591.07</v>
      </c>
      <c r="I80" s="14"/>
      <c r="J80" s="39"/>
      <c r="K80" s="1"/>
      <c r="L80" s="1"/>
    </row>
    <row r="81" spans="1:12" ht="24.75" customHeight="1">
      <c r="A81" s="1"/>
      <c r="B81" s="1"/>
      <c r="C81" s="4"/>
      <c r="D81" s="32" t="s">
        <v>507</v>
      </c>
      <c r="E81" s="33">
        <v>217895400.21000001</v>
      </c>
      <c r="F81" s="8">
        <v>2079948.46</v>
      </c>
      <c r="G81" s="33">
        <v>230000000</v>
      </c>
      <c r="H81" s="8">
        <v>2195494.46</v>
      </c>
      <c r="I81" s="14"/>
      <c r="J81" s="39"/>
      <c r="K81" s="1"/>
      <c r="L81" s="1"/>
    </row>
    <row r="82" spans="1:12" ht="24.75" customHeight="1">
      <c r="A82" s="1"/>
      <c r="B82" s="1"/>
      <c r="C82" s="4"/>
      <c r="D82" s="32" t="s">
        <v>508</v>
      </c>
      <c r="E82" s="35"/>
      <c r="F82" s="8"/>
      <c r="G82" s="35"/>
      <c r="H82" s="8"/>
      <c r="I82" s="14"/>
      <c r="J82" s="39"/>
      <c r="K82" s="1"/>
      <c r="L82" s="1"/>
    </row>
    <row r="83" spans="1:12" ht="24.75" customHeight="1">
      <c r="A83" s="1"/>
      <c r="B83" s="1"/>
      <c r="C83" s="4"/>
      <c r="D83" s="40" t="s">
        <v>75</v>
      </c>
      <c r="E83" s="35"/>
      <c r="F83" s="8"/>
      <c r="G83" s="35"/>
      <c r="H83" s="8"/>
      <c r="I83" s="18"/>
      <c r="J83" s="39"/>
      <c r="K83" s="1"/>
      <c r="L83" s="1"/>
    </row>
    <row r="84" spans="1:12">
      <c r="A84" s="1"/>
      <c r="B84" s="1"/>
      <c r="C84" s="1"/>
      <c r="D84" s="15"/>
      <c r="E84" s="15"/>
      <c r="F84" s="15"/>
      <c r="G84" s="15"/>
      <c r="H84" s="15"/>
      <c r="I84" s="15"/>
      <c r="J84" s="1"/>
      <c r="K84" s="1"/>
      <c r="L84" s="1"/>
    </row>
  </sheetData>
  <mergeCells count="2">
    <mergeCell ref="D1:I1"/>
    <mergeCell ref="E3:F3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C23"/>
  <sheetViews>
    <sheetView workbookViewId="0"/>
  </sheetViews>
  <sheetFormatPr defaultColWidth="14" defaultRowHeight="13.5"/>
  <cols>
    <col min="1" max="1" width="9.125" customWidth="1"/>
    <col min="2" max="2" width="10.375" customWidth="1"/>
    <col min="3" max="3" width="36.75" customWidth="1"/>
    <col min="4" max="22" width="9.125" customWidth="1"/>
    <col min="23" max="23" width="11.5" customWidth="1"/>
    <col min="24" max="28" width="9.125" customWidth="1"/>
  </cols>
  <sheetData>
    <row r="1" spans="1:29" ht="19.899999999999999" customHeight="1">
      <c r="A1" s="1"/>
      <c r="B1" s="97" t="s">
        <v>515</v>
      </c>
      <c r="C1" s="97" t="s">
        <v>515</v>
      </c>
      <c r="D1" s="97" t="s">
        <v>515</v>
      </c>
      <c r="E1" s="97" t="s">
        <v>515</v>
      </c>
      <c r="F1" s="97" t="s">
        <v>515</v>
      </c>
      <c r="G1" s="97" t="s">
        <v>515</v>
      </c>
      <c r="H1" s="97" t="s">
        <v>515</v>
      </c>
      <c r="I1" s="97" t="s">
        <v>515</v>
      </c>
      <c r="J1" s="97" t="s">
        <v>515</v>
      </c>
      <c r="K1" s="97" t="s">
        <v>515</v>
      </c>
      <c r="L1" s="97" t="s">
        <v>515</v>
      </c>
      <c r="M1" s="97" t="s">
        <v>515</v>
      </c>
      <c r="N1" s="97" t="s">
        <v>515</v>
      </c>
      <c r="O1" s="97" t="s">
        <v>515</v>
      </c>
      <c r="P1" s="97" t="s">
        <v>515</v>
      </c>
      <c r="Q1" s="97" t="s">
        <v>515</v>
      </c>
      <c r="R1" s="97" t="s">
        <v>515</v>
      </c>
      <c r="S1" s="97" t="s">
        <v>515</v>
      </c>
      <c r="T1" s="97" t="s">
        <v>515</v>
      </c>
      <c r="U1" s="97" t="s">
        <v>515</v>
      </c>
      <c r="V1" s="97" t="s">
        <v>515</v>
      </c>
      <c r="W1" s="97" t="s">
        <v>515</v>
      </c>
      <c r="X1" s="97" t="s">
        <v>515</v>
      </c>
      <c r="Y1" s="97" t="s">
        <v>515</v>
      </c>
      <c r="Z1" s="97" t="s">
        <v>515</v>
      </c>
      <c r="AA1" s="97" t="s">
        <v>515</v>
      </c>
      <c r="AB1" s="97" t="s">
        <v>515</v>
      </c>
      <c r="AC1" s="97" t="s">
        <v>515</v>
      </c>
    </row>
    <row r="2" spans="1:29" ht="15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6" customHeight="1">
      <c r="A3" s="1"/>
      <c r="B3" s="19" t="s">
        <v>2</v>
      </c>
      <c r="C3" s="3" t="s">
        <v>3</v>
      </c>
      <c r="D3" s="3"/>
      <c r="E3" s="3"/>
      <c r="F3" s="3"/>
      <c r="G3" s="3"/>
      <c r="H3" s="19" t="s">
        <v>4</v>
      </c>
      <c r="I3" s="98" t="s">
        <v>5</v>
      </c>
      <c r="J3" s="98" t="s">
        <v>5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 t="s">
        <v>516</v>
      </c>
      <c r="AC3" s="3" t="s">
        <v>517</v>
      </c>
    </row>
    <row r="4" spans="1:29" ht="21.95" customHeight="1">
      <c r="A4" s="4"/>
      <c r="B4" s="20"/>
      <c r="C4" s="20"/>
      <c r="D4" s="115" t="s">
        <v>518</v>
      </c>
      <c r="E4" s="115" t="s">
        <v>518</v>
      </c>
      <c r="F4" s="114" t="s">
        <v>519</v>
      </c>
      <c r="G4" s="114" t="s">
        <v>519</v>
      </c>
      <c r="H4" s="114" t="s">
        <v>519</v>
      </c>
      <c r="I4" s="114" t="s">
        <v>519</v>
      </c>
      <c r="J4" s="114" t="s">
        <v>519</v>
      </c>
      <c r="K4" s="114" t="s">
        <v>519</v>
      </c>
      <c r="L4" s="114" t="s">
        <v>520</v>
      </c>
      <c r="M4" s="114" t="s">
        <v>520</v>
      </c>
      <c r="N4" s="114" t="s">
        <v>520</v>
      </c>
      <c r="O4" s="114" t="s">
        <v>520</v>
      </c>
      <c r="P4" s="114" t="s">
        <v>520</v>
      </c>
      <c r="Q4" s="114" t="s">
        <v>520</v>
      </c>
      <c r="R4" s="115" t="s">
        <v>521</v>
      </c>
      <c r="S4" s="115" t="s">
        <v>521</v>
      </c>
      <c r="T4" s="115" t="s">
        <v>521</v>
      </c>
      <c r="U4" s="115" t="s">
        <v>521</v>
      </c>
      <c r="V4" s="115" t="s">
        <v>521</v>
      </c>
      <c r="W4" s="115" t="s">
        <v>521</v>
      </c>
      <c r="X4" s="114" t="s">
        <v>522</v>
      </c>
      <c r="Y4" s="114" t="s">
        <v>522</v>
      </c>
      <c r="Z4" s="114" t="s">
        <v>523</v>
      </c>
      <c r="AA4" s="114" t="s">
        <v>523</v>
      </c>
      <c r="AB4" s="115" t="s">
        <v>524</v>
      </c>
      <c r="AC4" s="115" t="s">
        <v>524</v>
      </c>
    </row>
    <row r="5" spans="1:29" ht="15.6" customHeight="1">
      <c r="A5" s="4"/>
      <c r="B5" s="20"/>
      <c r="C5" s="20"/>
      <c r="D5" s="115" t="s">
        <v>518</v>
      </c>
      <c r="E5" s="115" t="s">
        <v>518</v>
      </c>
      <c r="F5" s="114" t="s">
        <v>525</v>
      </c>
      <c r="G5" s="114" t="s">
        <v>525</v>
      </c>
      <c r="H5" s="114" t="s">
        <v>526</v>
      </c>
      <c r="I5" s="114" t="s">
        <v>526</v>
      </c>
      <c r="J5" s="114" t="s">
        <v>527</v>
      </c>
      <c r="K5" s="114" t="s">
        <v>527</v>
      </c>
      <c r="L5" s="114" t="s">
        <v>525</v>
      </c>
      <c r="M5" s="114" t="s">
        <v>525</v>
      </c>
      <c r="N5" s="114" t="s">
        <v>526</v>
      </c>
      <c r="O5" s="114" t="s">
        <v>526</v>
      </c>
      <c r="P5" s="114" t="s">
        <v>527</v>
      </c>
      <c r="Q5" s="114" t="s">
        <v>527</v>
      </c>
      <c r="R5" s="114" t="s">
        <v>525</v>
      </c>
      <c r="S5" s="114" t="s">
        <v>525</v>
      </c>
      <c r="T5" s="114" t="s">
        <v>526</v>
      </c>
      <c r="U5" s="114" t="s">
        <v>526</v>
      </c>
      <c r="V5" s="114" t="s">
        <v>527</v>
      </c>
      <c r="W5" s="114" t="s">
        <v>527</v>
      </c>
      <c r="X5" s="114" t="s">
        <v>525</v>
      </c>
      <c r="Y5" s="114" t="s">
        <v>525</v>
      </c>
      <c r="Z5" s="114" t="s">
        <v>523</v>
      </c>
      <c r="AA5" s="114" t="s">
        <v>523</v>
      </c>
      <c r="AB5" s="115" t="s">
        <v>524</v>
      </c>
      <c r="AC5" s="115" t="s">
        <v>524</v>
      </c>
    </row>
    <row r="6" spans="1:29" ht="15.6" customHeight="1">
      <c r="A6" s="4"/>
      <c r="B6" s="20"/>
      <c r="C6" s="20"/>
      <c r="D6" s="20" t="s">
        <v>9</v>
      </c>
      <c r="E6" s="20" t="s">
        <v>10</v>
      </c>
      <c r="F6" s="20" t="s">
        <v>9</v>
      </c>
      <c r="G6" s="20" t="s">
        <v>10</v>
      </c>
      <c r="H6" s="20" t="s">
        <v>9</v>
      </c>
      <c r="I6" s="20" t="s">
        <v>10</v>
      </c>
      <c r="J6" s="20" t="s">
        <v>9</v>
      </c>
      <c r="K6" s="20" t="s">
        <v>10</v>
      </c>
      <c r="L6" s="20" t="s">
        <v>9</v>
      </c>
      <c r="M6" s="20" t="s">
        <v>10</v>
      </c>
      <c r="N6" s="20" t="s">
        <v>9</v>
      </c>
      <c r="O6" s="20" t="s">
        <v>10</v>
      </c>
      <c r="P6" s="20" t="s">
        <v>9</v>
      </c>
      <c r="Q6" s="20" t="s">
        <v>10</v>
      </c>
      <c r="R6" s="20" t="s">
        <v>9</v>
      </c>
      <c r="S6" s="20" t="s">
        <v>10</v>
      </c>
      <c r="T6" s="20" t="s">
        <v>9</v>
      </c>
      <c r="U6" s="20" t="s">
        <v>10</v>
      </c>
      <c r="V6" s="20" t="s">
        <v>9</v>
      </c>
      <c r="W6" s="20" t="s">
        <v>10</v>
      </c>
      <c r="X6" s="20" t="s">
        <v>9</v>
      </c>
      <c r="Y6" s="20" t="s">
        <v>10</v>
      </c>
      <c r="Z6" s="20" t="s">
        <v>9</v>
      </c>
      <c r="AA6" s="20" t="s">
        <v>10</v>
      </c>
      <c r="AB6" s="20" t="s">
        <v>9</v>
      </c>
      <c r="AC6" s="20" t="s">
        <v>10</v>
      </c>
    </row>
    <row r="7" spans="1:29" ht="15.6" customHeight="1">
      <c r="A7" s="4"/>
      <c r="B7" s="117" t="s">
        <v>528</v>
      </c>
      <c r="C7" s="21" t="s">
        <v>529</v>
      </c>
      <c r="D7" s="8">
        <v>118</v>
      </c>
      <c r="E7" s="8">
        <v>131</v>
      </c>
      <c r="F7" s="8">
        <v>9009285.8200000003</v>
      </c>
      <c r="G7" s="8">
        <v>9609241</v>
      </c>
      <c r="H7" s="22"/>
      <c r="I7" s="22"/>
      <c r="J7" s="8">
        <v>9009285.8200000003</v>
      </c>
      <c r="K7" s="8">
        <v>9609241</v>
      </c>
      <c r="L7" s="8">
        <v>1107279.99</v>
      </c>
      <c r="M7" s="8">
        <v>1370000</v>
      </c>
      <c r="N7" s="22"/>
      <c r="O7" s="22"/>
      <c r="P7" s="8">
        <v>1107279.99</v>
      </c>
      <c r="Q7" s="8">
        <v>1370000</v>
      </c>
      <c r="R7" s="8">
        <v>1491846.05</v>
      </c>
      <c r="S7" s="8">
        <v>3515549</v>
      </c>
      <c r="T7" s="22"/>
      <c r="U7" s="22"/>
      <c r="V7" s="8">
        <v>1491846.05</v>
      </c>
      <c r="W7" s="8">
        <v>3515549</v>
      </c>
      <c r="X7" s="8">
        <v>776108.52</v>
      </c>
      <c r="Y7" s="8">
        <v>1153100</v>
      </c>
      <c r="Z7" s="8">
        <v>12384520.380000001</v>
      </c>
      <c r="AA7" s="8">
        <v>15647890</v>
      </c>
      <c r="AB7" s="8">
        <v>104953.56</v>
      </c>
      <c r="AC7" s="8">
        <v>119449.54</v>
      </c>
    </row>
    <row r="8" spans="1:29" ht="15.6" customHeight="1">
      <c r="A8" s="4"/>
      <c r="B8" s="117" t="s">
        <v>528</v>
      </c>
      <c r="C8" s="21" t="s">
        <v>530</v>
      </c>
      <c r="D8" s="7">
        <v>1</v>
      </c>
      <c r="E8" s="7">
        <v>1</v>
      </c>
      <c r="F8" s="7">
        <v>333690.64</v>
      </c>
      <c r="G8" s="7">
        <v>502200</v>
      </c>
      <c r="H8" s="14"/>
      <c r="I8" s="14"/>
      <c r="J8" s="8">
        <v>333690.64</v>
      </c>
      <c r="K8" s="8">
        <v>502200</v>
      </c>
      <c r="L8" s="7">
        <v>18521</v>
      </c>
      <c r="M8" s="7">
        <v>20675</v>
      </c>
      <c r="N8" s="14"/>
      <c r="O8" s="14"/>
      <c r="P8" s="8">
        <v>18521</v>
      </c>
      <c r="Q8" s="8">
        <v>20675</v>
      </c>
      <c r="R8" s="7">
        <v>36647.43</v>
      </c>
      <c r="S8" s="7">
        <v>53295.9</v>
      </c>
      <c r="T8" s="14"/>
      <c r="U8" s="14"/>
      <c r="V8" s="8">
        <v>36647.43</v>
      </c>
      <c r="W8" s="8">
        <v>53295.9</v>
      </c>
      <c r="X8" s="7">
        <v>16848</v>
      </c>
      <c r="Y8" s="7">
        <v>17568</v>
      </c>
      <c r="Z8" s="8">
        <v>405707.07</v>
      </c>
      <c r="AA8" s="8">
        <v>593738.9</v>
      </c>
      <c r="AB8" s="8">
        <v>405707.07</v>
      </c>
      <c r="AC8" s="8">
        <v>593738.9</v>
      </c>
    </row>
    <row r="9" spans="1:29" ht="15.6" customHeight="1">
      <c r="A9" s="4"/>
      <c r="B9" s="117" t="s">
        <v>528</v>
      </c>
      <c r="C9" s="21" t="s">
        <v>531</v>
      </c>
      <c r="D9" s="7">
        <v>117</v>
      </c>
      <c r="E9" s="7">
        <v>130</v>
      </c>
      <c r="F9" s="7">
        <v>8675595.1799999997</v>
      </c>
      <c r="G9" s="7">
        <v>9107041</v>
      </c>
      <c r="H9" s="14"/>
      <c r="I9" s="14"/>
      <c r="J9" s="8">
        <v>8675595.1799999997</v>
      </c>
      <c r="K9" s="8">
        <v>9107041</v>
      </c>
      <c r="L9" s="7">
        <v>1088758.99</v>
      </c>
      <c r="M9" s="7">
        <v>1349325</v>
      </c>
      <c r="N9" s="14"/>
      <c r="O9" s="14"/>
      <c r="P9" s="8">
        <v>1088758.99</v>
      </c>
      <c r="Q9" s="8">
        <v>1349325</v>
      </c>
      <c r="R9" s="7">
        <v>1455198.62</v>
      </c>
      <c r="S9" s="7">
        <v>3462253.1</v>
      </c>
      <c r="T9" s="14"/>
      <c r="U9" s="14"/>
      <c r="V9" s="8">
        <v>1455198.62</v>
      </c>
      <c r="W9" s="8">
        <v>3462253.1</v>
      </c>
      <c r="X9" s="7">
        <v>759260.52</v>
      </c>
      <c r="Y9" s="7">
        <v>1135532</v>
      </c>
      <c r="Z9" s="8">
        <v>11978813.310000001</v>
      </c>
      <c r="AA9" s="8">
        <v>15054151.1</v>
      </c>
      <c r="AB9" s="8">
        <v>102383.02</v>
      </c>
      <c r="AC9" s="8">
        <v>115801.16</v>
      </c>
    </row>
    <row r="10" spans="1:29" ht="15.6" customHeight="1">
      <c r="A10" s="4"/>
      <c r="B10" s="117" t="s">
        <v>528</v>
      </c>
      <c r="C10" s="23" t="s">
        <v>532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15.6" customHeight="1">
      <c r="A11" s="4"/>
      <c r="B11" s="117" t="s">
        <v>528</v>
      </c>
      <c r="C11" s="21" t="s">
        <v>533</v>
      </c>
      <c r="D11" s="14"/>
      <c r="E11" s="14"/>
      <c r="F11" s="14"/>
      <c r="G11" s="14"/>
      <c r="H11" s="14"/>
      <c r="I11" s="14"/>
      <c r="J11" s="22"/>
      <c r="K11" s="22"/>
      <c r="L11" s="14"/>
      <c r="M11" s="14"/>
      <c r="N11" s="14"/>
      <c r="O11" s="14"/>
      <c r="P11" s="22"/>
      <c r="Q11" s="22"/>
      <c r="R11" s="14"/>
      <c r="S11" s="14"/>
      <c r="T11" s="14"/>
      <c r="U11" s="14"/>
      <c r="V11" s="22"/>
      <c r="W11" s="22"/>
      <c r="X11" s="14"/>
      <c r="Y11" s="14"/>
      <c r="Z11" s="22"/>
      <c r="AA11" s="22"/>
      <c r="AB11" s="22"/>
      <c r="AC11" s="22"/>
    </row>
    <row r="12" spans="1:29" ht="15.6" customHeight="1">
      <c r="A12" s="4"/>
      <c r="B12" s="117" t="s">
        <v>528</v>
      </c>
      <c r="C12" s="21" t="s">
        <v>534</v>
      </c>
      <c r="D12" s="14"/>
      <c r="E12" s="14"/>
      <c r="F12" s="14"/>
      <c r="G12" s="14"/>
      <c r="H12" s="14"/>
      <c r="I12" s="14"/>
      <c r="J12" s="22"/>
      <c r="K12" s="22"/>
      <c r="L12" s="14"/>
      <c r="M12" s="14"/>
      <c r="N12" s="14"/>
      <c r="O12" s="14"/>
      <c r="P12" s="22"/>
      <c r="Q12" s="22"/>
      <c r="R12" s="14"/>
      <c r="S12" s="14"/>
      <c r="T12" s="14"/>
      <c r="U12" s="14"/>
      <c r="V12" s="22"/>
      <c r="W12" s="22"/>
      <c r="X12" s="14"/>
      <c r="Y12" s="14"/>
      <c r="Z12" s="22"/>
      <c r="AA12" s="22"/>
      <c r="AB12" s="22"/>
      <c r="AC12" s="22"/>
    </row>
    <row r="13" spans="1:29" ht="15.6" customHeight="1">
      <c r="A13" s="4"/>
      <c r="B13" s="117" t="s">
        <v>528</v>
      </c>
      <c r="C13" s="21" t="s">
        <v>535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ht="15.6" customHeight="1">
      <c r="A14" s="4"/>
      <c r="B14" s="117" t="s">
        <v>528</v>
      </c>
      <c r="C14" s="21" t="s">
        <v>536</v>
      </c>
      <c r="D14" s="14"/>
      <c r="E14" s="14"/>
      <c r="F14" s="14"/>
      <c r="G14" s="14"/>
      <c r="H14" s="14"/>
      <c r="I14" s="14"/>
      <c r="J14" s="22"/>
      <c r="K14" s="22"/>
      <c r="L14" s="14"/>
      <c r="M14" s="14"/>
      <c r="N14" s="14"/>
      <c r="O14" s="14"/>
      <c r="P14" s="22"/>
      <c r="Q14" s="22"/>
      <c r="R14" s="14"/>
      <c r="S14" s="14"/>
      <c r="T14" s="14"/>
      <c r="U14" s="14"/>
      <c r="V14" s="22"/>
      <c r="W14" s="22"/>
      <c r="X14" s="14"/>
      <c r="Y14" s="14"/>
      <c r="Z14" s="22"/>
      <c r="AA14" s="22"/>
      <c r="AB14" s="22"/>
      <c r="AC14" s="22"/>
    </row>
    <row r="15" spans="1:29" ht="15.6" customHeight="1">
      <c r="A15" s="4"/>
      <c r="B15" s="117" t="s">
        <v>528</v>
      </c>
      <c r="C15" s="21" t="s">
        <v>537</v>
      </c>
      <c r="D15" s="14"/>
      <c r="E15" s="14"/>
      <c r="F15" s="14"/>
      <c r="G15" s="14"/>
      <c r="H15" s="14"/>
      <c r="I15" s="14"/>
      <c r="J15" s="22"/>
      <c r="K15" s="22"/>
      <c r="L15" s="14"/>
      <c r="M15" s="14"/>
      <c r="N15" s="14"/>
      <c r="O15" s="14"/>
      <c r="P15" s="22"/>
      <c r="Q15" s="22"/>
      <c r="R15" s="14"/>
      <c r="S15" s="14"/>
      <c r="T15" s="14"/>
      <c r="U15" s="14"/>
      <c r="V15" s="22"/>
      <c r="W15" s="22"/>
      <c r="X15" s="14"/>
      <c r="Y15" s="14"/>
      <c r="Z15" s="22"/>
      <c r="AA15" s="22"/>
      <c r="AB15" s="22"/>
      <c r="AC15" s="22"/>
    </row>
    <row r="16" spans="1:29" ht="15.6" customHeight="1">
      <c r="A16" s="4"/>
      <c r="B16" s="117" t="s">
        <v>528</v>
      </c>
      <c r="C16" s="21" t="s">
        <v>538</v>
      </c>
      <c r="D16" s="14"/>
      <c r="E16" s="14"/>
      <c r="F16" s="14"/>
      <c r="G16" s="14"/>
      <c r="H16" s="14"/>
      <c r="I16" s="14"/>
      <c r="J16" s="22"/>
      <c r="K16" s="22"/>
      <c r="L16" s="14"/>
      <c r="M16" s="14"/>
      <c r="N16" s="14"/>
      <c r="O16" s="14"/>
      <c r="P16" s="22"/>
      <c r="Q16" s="22"/>
      <c r="R16" s="14"/>
      <c r="S16" s="14"/>
      <c r="T16" s="14"/>
      <c r="U16" s="14"/>
      <c r="V16" s="22"/>
      <c r="W16" s="22"/>
      <c r="X16" s="14"/>
      <c r="Y16" s="14"/>
      <c r="Z16" s="22"/>
      <c r="AA16" s="22"/>
      <c r="AB16" s="22"/>
      <c r="AC16" s="22"/>
    </row>
    <row r="17" spans="1:29" ht="15.6" customHeight="1">
      <c r="A17" s="4"/>
      <c r="B17" s="117" t="s">
        <v>528</v>
      </c>
      <c r="C17" s="21" t="s">
        <v>539</v>
      </c>
      <c r="D17" s="7">
        <v>61</v>
      </c>
      <c r="E17" s="7">
        <v>60</v>
      </c>
      <c r="F17" s="7">
        <v>4386837.9000000004</v>
      </c>
      <c r="G17" s="7">
        <v>4753603</v>
      </c>
      <c r="H17" s="14"/>
      <c r="I17" s="14"/>
      <c r="J17" s="8">
        <v>4386837.9000000004</v>
      </c>
      <c r="K17" s="8">
        <v>4753603</v>
      </c>
      <c r="L17" s="7">
        <v>536045.75</v>
      </c>
      <c r="M17" s="7">
        <v>627500</v>
      </c>
      <c r="N17" s="14"/>
      <c r="O17" s="14"/>
      <c r="P17" s="8">
        <v>536045.75</v>
      </c>
      <c r="Q17" s="8">
        <v>627500</v>
      </c>
      <c r="R17" s="7">
        <v>750158.65</v>
      </c>
      <c r="S17" s="7">
        <v>1095192</v>
      </c>
      <c r="T17" s="14"/>
      <c r="U17" s="14"/>
      <c r="V17" s="8">
        <v>750158.65</v>
      </c>
      <c r="W17" s="8">
        <v>1095192</v>
      </c>
      <c r="X17" s="7">
        <v>398980.8</v>
      </c>
      <c r="Y17" s="7">
        <v>570400</v>
      </c>
      <c r="Z17" s="8">
        <v>6072023.0999999996</v>
      </c>
      <c r="AA17" s="8">
        <v>7046695</v>
      </c>
      <c r="AB17" s="8">
        <v>99541.36</v>
      </c>
      <c r="AC17" s="8">
        <v>117444.92</v>
      </c>
    </row>
    <row r="18" spans="1:29" ht="15.6" customHeight="1">
      <c r="A18" s="4"/>
      <c r="B18" s="117" t="s">
        <v>528</v>
      </c>
      <c r="C18" s="21" t="s">
        <v>540</v>
      </c>
      <c r="D18" s="8">
        <v>514</v>
      </c>
      <c r="E18" s="8">
        <v>466</v>
      </c>
      <c r="F18" s="8">
        <v>35524361.009999998</v>
      </c>
      <c r="G18" s="8">
        <v>34159690</v>
      </c>
      <c r="H18" s="22"/>
      <c r="I18" s="22"/>
      <c r="J18" s="8">
        <v>35524361.009999998</v>
      </c>
      <c r="K18" s="8">
        <v>34159690</v>
      </c>
      <c r="L18" s="8">
        <v>4360896.9400000004</v>
      </c>
      <c r="M18" s="8">
        <v>4873583</v>
      </c>
      <c r="N18" s="22"/>
      <c r="O18" s="22"/>
      <c r="P18" s="8">
        <v>4360896.9400000004</v>
      </c>
      <c r="Q18" s="8">
        <v>4873583</v>
      </c>
      <c r="R18" s="8">
        <v>5037278.87</v>
      </c>
      <c r="S18" s="8">
        <v>8505991</v>
      </c>
      <c r="T18" s="22"/>
      <c r="U18" s="22"/>
      <c r="V18" s="8">
        <v>5037278.87</v>
      </c>
      <c r="W18" s="8">
        <v>8505991</v>
      </c>
      <c r="X18" s="8">
        <v>2725969.44</v>
      </c>
      <c r="Y18" s="8">
        <v>4099163</v>
      </c>
      <c r="Z18" s="8">
        <v>47648506.259999998</v>
      </c>
      <c r="AA18" s="8">
        <v>51638427</v>
      </c>
      <c r="AB18" s="8">
        <v>92701.37</v>
      </c>
      <c r="AC18" s="8">
        <v>110812.08</v>
      </c>
    </row>
    <row r="19" spans="1:29" ht="15.6" customHeight="1">
      <c r="A19" s="4"/>
      <c r="B19" s="117" t="s">
        <v>528</v>
      </c>
      <c r="C19" s="21" t="s">
        <v>541</v>
      </c>
      <c r="D19" s="7">
        <v>514</v>
      </c>
      <c r="E19" s="7">
        <v>466</v>
      </c>
      <c r="F19" s="7">
        <v>35524361.009999998</v>
      </c>
      <c r="G19" s="7">
        <v>34159690</v>
      </c>
      <c r="H19" s="14"/>
      <c r="I19" s="14"/>
      <c r="J19" s="8">
        <v>35524361.009999998</v>
      </c>
      <c r="K19" s="8">
        <v>34159690</v>
      </c>
      <c r="L19" s="7">
        <v>4360896.9400000004</v>
      </c>
      <c r="M19" s="7">
        <v>4873583</v>
      </c>
      <c r="N19" s="14"/>
      <c r="O19" s="14"/>
      <c r="P19" s="8">
        <v>4360896.9400000004</v>
      </c>
      <c r="Q19" s="8">
        <v>4873583</v>
      </c>
      <c r="R19" s="7">
        <v>5037278.87</v>
      </c>
      <c r="S19" s="7">
        <v>8505991</v>
      </c>
      <c r="T19" s="14"/>
      <c r="U19" s="14"/>
      <c r="V19" s="8">
        <v>5037278.87</v>
      </c>
      <c r="W19" s="8">
        <v>8505991</v>
      </c>
      <c r="X19" s="7">
        <v>2725969.44</v>
      </c>
      <c r="Y19" s="7">
        <v>4099163</v>
      </c>
      <c r="Z19" s="8">
        <v>47648506.259999998</v>
      </c>
      <c r="AA19" s="8">
        <v>51638427</v>
      </c>
      <c r="AB19" s="8">
        <v>92701.37</v>
      </c>
      <c r="AC19" s="8">
        <v>110812.08</v>
      </c>
    </row>
    <row r="20" spans="1:29" ht="15.6" customHeight="1">
      <c r="A20" s="4"/>
      <c r="B20" s="21" t="s">
        <v>542</v>
      </c>
      <c r="C20" s="21" t="s">
        <v>543</v>
      </c>
      <c r="D20" s="7">
        <v>99</v>
      </c>
      <c r="E20" s="7">
        <v>99</v>
      </c>
      <c r="F20" s="7">
        <v>3731530.07</v>
      </c>
      <c r="G20" s="7">
        <v>5313900</v>
      </c>
      <c r="H20" s="14"/>
      <c r="I20" s="14"/>
      <c r="J20" s="8">
        <v>3731530.07</v>
      </c>
      <c r="K20" s="8">
        <v>5313900</v>
      </c>
      <c r="L20" s="14"/>
      <c r="M20" s="14"/>
      <c r="N20" s="14"/>
      <c r="O20" s="14"/>
      <c r="P20" s="22"/>
      <c r="Q20" s="22"/>
      <c r="R20" s="14"/>
      <c r="S20" s="14"/>
      <c r="T20" s="14"/>
      <c r="U20" s="14"/>
      <c r="V20" s="22"/>
      <c r="W20" s="22"/>
      <c r="X20" s="14"/>
      <c r="Y20" s="14"/>
      <c r="Z20" s="8">
        <v>3731530.07</v>
      </c>
      <c r="AA20" s="8">
        <v>5313900</v>
      </c>
      <c r="AB20" s="8">
        <v>37692.22</v>
      </c>
      <c r="AC20" s="8">
        <v>53675.76</v>
      </c>
    </row>
    <row r="21" spans="1:29" ht="15.6" customHeight="1">
      <c r="A21" s="4"/>
      <c r="B21" s="116" t="s">
        <v>544</v>
      </c>
      <c r="C21" s="116" t="s">
        <v>544</v>
      </c>
      <c r="D21" s="8">
        <v>792</v>
      </c>
      <c r="E21" s="8">
        <v>756</v>
      </c>
      <c r="F21" s="8">
        <v>52652014.799999997</v>
      </c>
      <c r="G21" s="8">
        <v>53836434</v>
      </c>
      <c r="H21" s="22"/>
      <c r="I21" s="22"/>
      <c r="J21" s="8">
        <v>52652014.799999997</v>
      </c>
      <c r="K21" s="8">
        <v>53836434</v>
      </c>
      <c r="L21" s="8">
        <v>6004222.6799999997</v>
      </c>
      <c r="M21" s="8">
        <v>6871083</v>
      </c>
      <c r="N21" s="22"/>
      <c r="O21" s="22"/>
      <c r="P21" s="8">
        <v>6004222.6799999997</v>
      </c>
      <c r="Q21" s="8">
        <v>6871083</v>
      </c>
      <c r="R21" s="8">
        <v>7279283.5700000003</v>
      </c>
      <c r="S21" s="8">
        <v>13116732</v>
      </c>
      <c r="T21" s="22"/>
      <c r="U21" s="22"/>
      <c r="V21" s="8">
        <v>7279283.5700000003</v>
      </c>
      <c r="W21" s="8">
        <v>13116732</v>
      </c>
      <c r="X21" s="8">
        <v>3901058.76</v>
      </c>
      <c r="Y21" s="8">
        <v>5822663</v>
      </c>
      <c r="Z21" s="8">
        <v>69836579.810000002</v>
      </c>
      <c r="AA21" s="8">
        <v>79646912</v>
      </c>
      <c r="AB21" s="8">
        <v>88177.5</v>
      </c>
      <c r="AC21" s="8">
        <v>105353.06</v>
      </c>
    </row>
    <row r="22" spans="1:29" ht="15.6" customHeight="1">
      <c r="A22" s="4"/>
      <c r="B22" s="116" t="s">
        <v>545</v>
      </c>
      <c r="C22" s="116" t="s">
        <v>545</v>
      </c>
      <c r="D22" s="24"/>
      <c r="E22" s="24"/>
      <c r="F22" s="8">
        <v>66479.820000000007</v>
      </c>
      <c r="G22" s="8">
        <v>71212.210000000006</v>
      </c>
      <c r="H22" s="8"/>
      <c r="I22" s="8"/>
      <c r="J22" s="8">
        <v>66479.820000000007</v>
      </c>
      <c r="K22" s="8">
        <v>71212.210000000006</v>
      </c>
      <c r="L22" s="8">
        <v>7581.09</v>
      </c>
      <c r="M22" s="8">
        <v>9088.73</v>
      </c>
      <c r="N22" s="8"/>
      <c r="O22" s="8"/>
      <c r="P22" s="8">
        <v>7581.09</v>
      </c>
      <c r="Q22" s="8">
        <v>0.13</v>
      </c>
      <c r="R22" s="8">
        <v>9191.01</v>
      </c>
      <c r="S22" s="8">
        <v>17350.169999999998</v>
      </c>
      <c r="T22" s="8"/>
      <c r="U22" s="8"/>
      <c r="V22" s="8">
        <v>9191.01</v>
      </c>
      <c r="W22" s="8">
        <v>1.91</v>
      </c>
      <c r="X22" s="8">
        <v>4925.58</v>
      </c>
      <c r="Y22" s="8">
        <v>7701.94</v>
      </c>
      <c r="Z22" s="8">
        <v>88177.5</v>
      </c>
      <c r="AA22" s="8">
        <v>105353.06</v>
      </c>
      <c r="AB22" s="26"/>
      <c r="AC22" s="26"/>
    </row>
    <row r="23" spans="1:29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</sheetData>
  <mergeCells count="22">
    <mergeCell ref="B21:C21"/>
    <mergeCell ref="B22:C22"/>
    <mergeCell ref="B7:B19"/>
    <mergeCell ref="D4:E5"/>
    <mergeCell ref="Z4:AA5"/>
    <mergeCell ref="P5:Q5"/>
    <mergeCell ref="R5:S5"/>
    <mergeCell ref="T5:U5"/>
    <mergeCell ref="V5:W5"/>
    <mergeCell ref="X5:Y5"/>
    <mergeCell ref="F5:G5"/>
    <mergeCell ref="H5:I5"/>
    <mergeCell ref="J5:K5"/>
    <mergeCell ref="L5:M5"/>
    <mergeCell ref="N5:O5"/>
    <mergeCell ref="B1:AC1"/>
    <mergeCell ref="I3:J3"/>
    <mergeCell ref="F4:K4"/>
    <mergeCell ref="L4:Q4"/>
    <mergeCell ref="R4:W4"/>
    <mergeCell ref="X4:Y4"/>
    <mergeCell ref="AB4:AC5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3"/>
  <sheetViews>
    <sheetView workbookViewId="0"/>
  </sheetViews>
  <sheetFormatPr defaultColWidth="14" defaultRowHeight="13.5"/>
  <cols>
    <col min="1" max="1" width="9.125" customWidth="1"/>
    <col min="2" max="2" width="11.5" customWidth="1"/>
    <col min="3" max="3" width="14.875" customWidth="1"/>
    <col min="4" max="10" width="11.5" customWidth="1"/>
  </cols>
  <sheetData>
    <row r="1" spans="1:11" ht="19.899999999999999" customHeight="1">
      <c r="A1" s="1"/>
      <c r="B1" s="97" t="s">
        <v>546</v>
      </c>
      <c r="C1" s="97" t="s">
        <v>546</v>
      </c>
      <c r="D1" s="97" t="s">
        <v>546</v>
      </c>
      <c r="E1" s="97" t="s">
        <v>546</v>
      </c>
      <c r="F1" s="97" t="s">
        <v>546</v>
      </c>
      <c r="G1" s="97" t="s">
        <v>546</v>
      </c>
      <c r="H1" s="97" t="s">
        <v>546</v>
      </c>
      <c r="I1" s="97" t="s">
        <v>546</v>
      </c>
      <c r="J1" s="97" t="s">
        <v>546</v>
      </c>
      <c r="K1" s="97" t="s">
        <v>546</v>
      </c>
    </row>
    <row r="2" spans="1:11" ht="15.6" customHeight="1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ht="15.6" customHeight="1">
      <c r="A3" s="1"/>
      <c r="B3" s="3" t="s">
        <v>2</v>
      </c>
      <c r="C3" s="118" t="s">
        <v>3</v>
      </c>
      <c r="D3" s="118" t="s">
        <v>3</v>
      </c>
      <c r="E3" s="118" t="s">
        <v>3</v>
      </c>
      <c r="F3" s="3" t="s">
        <v>4</v>
      </c>
      <c r="G3" s="3" t="s">
        <v>5</v>
      </c>
      <c r="H3" s="3"/>
      <c r="I3" s="3"/>
      <c r="J3" s="3"/>
      <c r="K3" s="1" t="s">
        <v>6</v>
      </c>
    </row>
    <row r="4" spans="1:11" ht="22.7" customHeight="1">
      <c r="A4" s="4"/>
      <c r="B4" s="111" t="s">
        <v>7</v>
      </c>
      <c r="C4" s="111" t="s">
        <v>7</v>
      </c>
      <c r="D4" s="6" t="s">
        <v>406</v>
      </c>
      <c r="E4" s="6" t="s">
        <v>407</v>
      </c>
      <c r="F4" s="6" t="s">
        <v>8</v>
      </c>
      <c r="G4" s="6" t="s">
        <v>9</v>
      </c>
      <c r="H4" s="6" t="s">
        <v>10</v>
      </c>
      <c r="I4" s="6" t="s">
        <v>11</v>
      </c>
      <c r="J4" s="16" t="s">
        <v>547</v>
      </c>
      <c r="K4" s="6" t="s">
        <v>14</v>
      </c>
    </row>
    <row r="5" spans="1:11" ht="23.45" customHeight="1">
      <c r="A5" s="4"/>
      <c r="B5" s="119" t="s">
        <v>548</v>
      </c>
      <c r="C5" s="119" t="s">
        <v>548</v>
      </c>
      <c r="D5" s="7"/>
      <c r="E5" s="7"/>
      <c r="F5" s="8">
        <v>78642239</v>
      </c>
      <c r="G5" s="8">
        <v>280093.98</v>
      </c>
      <c r="H5" s="8">
        <v>2170000</v>
      </c>
      <c r="I5" s="8">
        <v>-78362145.019999996</v>
      </c>
      <c r="J5" s="17">
        <v>-0.99639999999999995</v>
      </c>
      <c r="K5" s="18"/>
    </row>
    <row r="6" spans="1:11" ht="19.149999999999999" customHeight="1">
      <c r="A6" s="4"/>
      <c r="B6" s="107" t="s">
        <v>549</v>
      </c>
      <c r="C6" s="107" t="s">
        <v>549</v>
      </c>
      <c r="D6" s="7"/>
      <c r="E6" s="7"/>
      <c r="F6" s="8">
        <v>162239</v>
      </c>
      <c r="G6" s="8">
        <v>33300</v>
      </c>
      <c r="H6" s="8">
        <v>20000</v>
      </c>
      <c r="I6" s="8">
        <v>-128939</v>
      </c>
      <c r="J6" s="17">
        <v>-0.79469999999999996</v>
      </c>
      <c r="K6" s="18"/>
    </row>
    <row r="7" spans="1:11" ht="19.149999999999999" customHeight="1">
      <c r="A7" s="4"/>
      <c r="B7" s="10" t="s">
        <v>83</v>
      </c>
      <c r="C7" s="10"/>
      <c r="D7" s="11"/>
      <c r="E7" s="11"/>
      <c r="F7" s="12">
        <v>162239</v>
      </c>
      <c r="G7" s="12">
        <v>33300</v>
      </c>
      <c r="H7" s="12">
        <v>20000</v>
      </c>
      <c r="I7" s="8">
        <v>-128939</v>
      </c>
      <c r="J7" s="17">
        <v>-0.79469999999999996</v>
      </c>
      <c r="K7" s="18"/>
    </row>
    <row r="8" spans="1:11" ht="19.149999999999999" customHeight="1">
      <c r="A8" s="4"/>
      <c r="B8" s="107" t="s">
        <v>550</v>
      </c>
      <c r="C8" s="107" t="s">
        <v>550</v>
      </c>
      <c r="D8" s="7"/>
      <c r="E8" s="7"/>
      <c r="F8" s="8"/>
      <c r="G8" s="8">
        <v>229583.98</v>
      </c>
      <c r="H8" s="8">
        <v>2000000</v>
      </c>
      <c r="I8" s="8"/>
      <c r="J8" s="17"/>
      <c r="K8" s="18"/>
    </row>
    <row r="9" spans="1:11" ht="19.149999999999999" customHeight="1">
      <c r="A9" s="4"/>
      <c r="B9" s="10" t="s">
        <v>83</v>
      </c>
      <c r="C9" s="10"/>
      <c r="D9" s="11"/>
      <c r="E9" s="11"/>
      <c r="F9" s="11"/>
      <c r="G9" s="12">
        <v>229583.98</v>
      </c>
      <c r="H9" s="12">
        <v>2000000</v>
      </c>
      <c r="I9" s="8"/>
      <c r="J9" s="17"/>
      <c r="K9" s="18"/>
    </row>
    <row r="10" spans="1:11" ht="19.149999999999999" customHeight="1">
      <c r="A10" s="4"/>
      <c r="B10" s="107" t="s">
        <v>551</v>
      </c>
      <c r="C10" s="107" t="s">
        <v>551</v>
      </c>
      <c r="D10" s="7"/>
      <c r="E10" s="7"/>
      <c r="F10" s="8"/>
      <c r="G10" s="8"/>
      <c r="H10" s="8"/>
      <c r="I10" s="8"/>
      <c r="J10" s="17"/>
      <c r="K10" s="18"/>
    </row>
    <row r="11" spans="1:11" ht="19.149999999999999" customHeight="1">
      <c r="A11" s="4"/>
      <c r="B11" s="10" t="s">
        <v>83</v>
      </c>
      <c r="C11" s="10"/>
      <c r="D11" s="11"/>
      <c r="E11" s="11"/>
      <c r="F11" s="11"/>
      <c r="G11" s="11"/>
      <c r="H11" s="11"/>
      <c r="I11" s="8"/>
      <c r="J11" s="17"/>
      <c r="K11" s="18"/>
    </row>
    <row r="12" spans="1:11" ht="19.149999999999999" customHeight="1">
      <c r="A12" s="4"/>
      <c r="B12" s="107" t="s">
        <v>552</v>
      </c>
      <c r="C12" s="107" t="s">
        <v>552</v>
      </c>
      <c r="D12" s="7"/>
      <c r="E12" s="7"/>
      <c r="F12" s="8">
        <v>40000</v>
      </c>
      <c r="G12" s="8"/>
      <c r="H12" s="8">
        <v>100000</v>
      </c>
      <c r="I12" s="8"/>
      <c r="J12" s="17"/>
      <c r="K12" s="18"/>
    </row>
    <row r="13" spans="1:11" ht="19.149999999999999" customHeight="1">
      <c r="A13" s="4"/>
      <c r="B13" s="10" t="s">
        <v>83</v>
      </c>
      <c r="C13" s="10"/>
      <c r="D13" s="11"/>
      <c r="E13" s="11"/>
      <c r="F13" s="12">
        <v>40000</v>
      </c>
      <c r="G13" s="11"/>
      <c r="H13" s="12">
        <v>100000</v>
      </c>
      <c r="I13" s="8"/>
      <c r="J13" s="17"/>
      <c r="K13" s="18"/>
    </row>
    <row r="14" spans="1:11" ht="19.149999999999999" customHeight="1">
      <c r="A14" s="4"/>
      <c r="B14" s="107" t="s">
        <v>553</v>
      </c>
      <c r="C14" s="107" t="s">
        <v>553</v>
      </c>
      <c r="D14" s="7"/>
      <c r="E14" s="7"/>
      <c r="F14" s="8"/>
      <c r="G14" s="8">
        <v>17210</v>
      </c>
      <c r="H14" s="8">
        <v>50000</v>
      </c>
      <c r="I14" s="8"/>
      <c r="J14" s="17"/>
      <c r="K14" s="18"/>
    </row>
    <row r="15" spans="1:11" ht="19.149999999999999" customHeight="1">
      <c r="A15" s="4"/>
      <c r="B15" s="10" t="s">
        <v>83</v>
      </c>
      <c r="C15" s="10"/>
      <c r="D15" s="11"/>
      <c r="E15" s="11"/>
      <c r="F15" s="11"/>
      <c r="G15" s="12">
        <v>17210</v>
      </c>
      <c r="H15" s="12">
        <v>50000</v>
      </c>
      <c r="I15" s="8"/>
      <c r="J15" s="17"/>
      <c r="K15" s="18"/>
    </row>
    <row r="16" spans="1:11" ht="21.95" customHeight="1">
      <c r="A16" s="4"/>
      <c r="B16" s="119" t="s">
        <v>554</v>
      </c>
      <c r="C16" s="119" t="s">
        <v>554</v>
      </c>
      <c r="D16" s="7"/>
      <c r="E16" s="7"/>
      <c r="F16" s="8">
        <v>78440000</v>
      </c>
      <c r="G16" s="8"/>
      <c r="H16" s="8"/>
      <c r="I16" s="8">
        <v>-78440000</v>
      </c>
      <c r="J16" s="17">
        <v>-1</v>
      </c>
      <c r="K16" s="18"/>
    </row>
    <row r="17" spans="1:11" ht="19.149999999999999" customHeight="1">
      <c r="A17" s="4"/>
      <c r="B17" s="107" t="s">
        <v>555</v>
      </c>
      <c r="C17" s="107" t="s">
        <v>555</v>
      </c>
      <c r="D17" s="7"/>
      <c r="E17" s="7"/>
      <c r="F17" s="13"/>
      <c r="G17" s="14"/>
      <c r="H17" s="14"/>
      <c r="I17" s="8"/>
      <c r="J17" s="17"/>
      <c r="K17" s="18"/>
    </row>
    <row r="18" spans="1:11" ht="19.149999999999999" customHeight="1">
      <c r="A18" s="4"/>
      <c r="B18" s="107" t="s">
        <v>556</v>
      </c>
      <c r="C18" s="107" t="s">
        <v>556</v>
      </c>
      <c r="D18" s="7"/>
      <c r="E18" s="7"/>
      <c r="F18" s="13"/>
      <c r="G18" s="14"/>
      <c r="H18" s="14"/>
      <c r="I18" s="8"/>
      <c r="J18" s="17"/>
      <c r="K18" s="18"/>
    </row>
    <row r="19" spans="1:11" ht="19.149999999999999" customHeight="1">
      <c r="A19" s="4"/>
      <c r="B19" s="107" t="s">
        <v>557</v>
      </c>
      <c r="C19" s="107" t="s">
        <v>557</v>
      </c>
      <c r="D19" s="7"/>
      <c r="E19" s="7"/>
      <c r="F19" s="13"/>
      <c r="G19" s="14"/>
      <c r="H19" s="14"/>
      <c r="I19" s="8"/>
      <c r="J19" s="17"/>
      <c r="K19" s="18"/>
    </row>
    <row r="20" spans="1:11" ht="19.149999999999999" customHeight="1">
      <c r="A20" s="4"/>
      <c r="B20" s="107" t="s">
        <v>558</v>
      </c>
      <c r="C20" s="107" t="s">
        <v>558</v>
      </c>
      <c r="D20" s="7"/>
      <c r="E20" s="7"/>
      <c r="F20" s="13">
        <v>78440000</v>
      </c>
      <c r="G20" s="14"/>
      <c r="H20" s="14"/>
      <c r="I20" s="8">
        <v>-78440000</v>
      </c>
      <c r="J20" s="17">
        <v>-1</v>
      </c>
      <c r="K20" s="18"/>
    </row>
    <row r="21" spans="1:11" ht="19.149999999999999" customHeight="1">
      <c r="A21" s="4"/>
      <c r="B21" s="107" t="s">
        <v>559</v>
      </c>
      <c r="C21" s="107" t="s">
        <v>559</v>
      </c>
      <c r="D21" s="7"/>
      <c r="E21" s="7"/>
      <c r="F21" s="13"/>
      <c r="G21" s="14"/>
      <c r="H21" s="14"/>
      <c r="I21" s="8"/>
      <c r="J21" s="17"/>
      <c r="K21" s="18"/>
    </row>
    <row r="22" spans="1:11" ht="19.149999999999999" customHeight="1">
      <c r="A22" s="4"/>
      <c r="B22" s="107" t="s">
        <v>560</v>
      </c>
      <c r="C22" s="107" t="s">
        <v>560</v>
      </c>
      <c r="D22" s="7"/>
      <c r="E22" s="7"/>
      <c r="F22" s="13"/>
      <c r="G22" s="14"/>
      <c r="H22" s="14"/>
      <c r="I22" s="8"/>
      <c r="J22" s="17"/>
      <c r="K22" s="18"/>
    </row>
    <row r="23" spans="1:1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</row>
  </sheetData>
  <mergeCells count="16">
    <mergeCell ref="B22:C22"/>
    <mergeCell ref="B17:C17"/>
    <mergeCell ref="B18:C18"/>
    <mergeCell ref="B19:C19"/>
    <mergeCell ref="B20:C20"/>
    <mergeCell ref="B21:C21"/>
    <mergeCell ref="B8:C8"/>
    <mergeCell ref="B10:C10"/>
    <mergeCell ref="B12:C12"/>
    <mergeCell ref="B14:C14"/>
    <mergeCell ref="B16:C16"/>
    <mergeCell ref="B1:K1"/>
    <mergeCell ref="C3:E3"/>
    <mergeCell ref="B4:C4"/>
    <mergeCell ref="B5:C5"/>
    <mergeCell ref="B6:C6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4"/>
  <sheetViews>
    <sheetView workbookViewId="0"/>
  </sheetViews>
  <sheetFormatPr defaultColWidth="14" defaultRowHeight="13.5"/>
  <cols>
    <col min="1" max="2" width="9.125" customWidth="1"/>
    <col min="3" max="3" width="14.875" customWidth="1"/>
    <col min="4" max="10" width="11.5" customWidth="1"/>
  </cols>
  <sheetData>
    <row r="1" spans="1:11" ht="19.899999999999999" customHeight="1">
      <c r="A1" s="1"/>
      <c r="B1" s="97" t="s">
        <v>561</v>
      </c>
      <c r="C1" s="97" t="s">
        <v>561</v>
      </c>
      <c r="D1" s="97" t="s">
        <v>561</v>
      </c>
      <c r="E1" s="97" t="s">
        <v>561</v>
      </c>
      <c r="F1" s="97" t="s">
        <v>561</v>
      </c>
      <c r="G1" s="97" t="s">
        <v>561</v>
      </c>
      <c r="H1" s="97" t="s">
        <v>561</v>
      </c>
      <c r="I1" s="97" t="s">
        <v>561</v>
      </c>
      <c r="J1" s="97" t="s">
        <v>561</v>
      </c>
      <c r="K1" s="97" t="s">
        <v>561</v>
      </c>
    </row>
    <row r="2" spans="1:11" ht="15.6" customHeight="1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ht="15.6" customHeight="1">
      <c r="A3" s="1"/>
      <c r="B3" s="3" t="s">
        <v>2</v>
      </c>
      <c r="C3" s="118" t="s">
        <v>3</v>
      </c>
      <c r="D3" s="118" t="s">
        <v>3</v>
      </c>
      <c r="E3" s="118" t="s">
        <v>3</v>
      </c>
      <c r="F3" s="3" t="s">
        <v>4</v>
      </c>
      <c r="G3" s="3" t="s">
        <v>5</v>
      </c>
      <c r="H3" s="3"/>
      <c r="I3" s="3"/>
      <c r="J3" s="3"/>
      <c r="K3" s="1" t="s">
        <v>6</v>
      </c>
    </row>
    <row r="4" spans="1:11" ht="19.149999999999999" customHeight="1">
      <c r="A4" s="4"/>
      <c r="B4" s="111" t="s">
        <v>7</v>
      </c>
      <c r="C4" s="111" t="s">
        <v>7</v>
      </c>
      <c r="D4" s="6" t="s">
        <v>406</v>
      </c>
      <c r="E4" s="6" t="s">
        <v>407</v>
      </c>
      <c r="F4" s="6" t="s">
        <v>8</v>
      </c>
      <c r="G4" s="6" t="s">
        <v>9</v>
      </c>
      <c r="H4" s="16" t="s">
        <v>10</v>
      </c>
      <c r="I4" s="6" t="s">
        <v>11</v>
      </c>
      <c r="J4" s="16" t="s">
        <v>547</v>
      </c>
      <c r="K4" s="6" t="s">
        <v>14</v>
      </c>
    </row>
    <row r="5" spans="1:11" ht="19.149999999999999" customHeight="1">
      <c r="A5" s="4"/>
      <c r="B5" s="107" t="s">
        <v>562</v>
      </c>
      <c r="C5" s="107" t="s">
        <v>562</v>
      </c>
      <c r="D5" s="7"/>
      <c r="E5" s="7"/>
      <c r="F5" s="8">
        <v>2898030</v>
      </c>
      <c r="G5" s="8">
        <v>1274039.08</v>
      </c>
      <c r="H5" s="8">
        <v>791000</v>
      </c>
      <c r="I5" s="8">
        <v>-1623990.92</v>
      </c>
      <c r="J5" s="17">
        <v>-0.56040000000000001</v>
      </c>
      <c r="K5" s="18"/>
    </row>
    <row r="6" spans="1:11" ht="19.149999999999999" customHeight="1">
      <c r="A6" s="4"/>
      <c r="B6" s="107" t="s">
        <v>563</v>
      </c>
      <c r="C6" s="107" t="s">
        <v>563</v>
      </c>
      <c r="D6" s="7"/>
      <c r="E6" s="7"/>
      <c r="F6" s="8">
        <v>296700</v>
      </c>
      <c r="G6" s="8">
        <v>85400</v>
      </c>
      <c r="H6" s="8">
        <v>297000</v>
      </c>
      <c r="I6" s="8">
        <v>-211300</v>
      </c>
      <c r="J6" s="17">
        <v>-0.71220000000000006</v>
      </c>
      <c r="K6" s="18"/>
    </row>
    <row r="7" spans="1:11" ht="19.149999999999999" customHeight="1">
      <c r="A7" s="4"/>
      <c r="B7" s="10" t="s">
        <v>83</v>
      </c>
      <c r="C7" s="10" t="s">
        <v>564</v>
      </c>
      <c r="D7" s="11"/>
      <c r="E7" s="11"/>
      <c r="F7" s="12">
        <v>271700</v>
      </c>
      <c r="G7" s="12">
        <v>85400</v>
      </c>
      <c r="H7" s="12">
        <v>297000</v>
      </c>
      <c r="I7" s="8">
        <v>-186300</v>
      </c>
      <c r="J7" s="17">
        <v>-0.68569999999999998</v>
      </c>
      <c r="K7" s="18"/>
    </row>
    <row r="8" spans="1:11" ht="19.149999999999999" customHeight="1">
      <c r="A8" s="4"/>
      <c r="B8" s="10" t="s">
        <v>89</v>
      </c>
      <c r="C8" s="10" t="s">
        <v>565</v>
      </c>
      <c r="D8" s="11"/>
      <c r="E8" s="11"/>
      <c r="F8" s="12">
        <v>25000</v>
      </c>
      <c r="G8" s="11"/>
      <c r="H8" s="11"/>
      <c r="I8" s="8"/>
      <c r="J8" s="17"/>
      <c r="K8" s="18"/>
    </row>
    <row r="9" spans="1:11" ht="19.149999999999999" customHeight="1">
      <c r="A9" s="4"/>
      <c r="B9" s="107" t="s">
        <v>566</v>
      </c>
      <c r="C9" s="107" t="s">
        <v>566</v>
      </c>
      <c r="D9" s="7"/>
      <c r="E9" s="7"/>
      <c r="F9" s="8">
        <v>2591330</v>
      </c>
      <c r="G9" s="8">
        <v>1111657.08</v>
      </c>
      <c r="H9" s="8"/>
      <c r="I9" s="8">
        <v>-1479672.92</v>
      </c>
      <c r="J9" s="17">
        <v>-0.57099999999999995</v>
      </c>
      <c r="K9" s="18"/>
    </row>
    <row r="10" spans="1:11" ht="19.149999999999999" customHeight="1">
      <c r="A10" s="4"/>
      <c r="B10" s="10" t="s">
        <v>83</v>
      </c>
      <c r="C10" s="10" t="s">
        <v>410</v>
      </c>
      <c r="D10" s="11"/>
      <c r="E10" s="11"/>
      <c r="F10" s="12">
        <v>2591330</v>
      </c>
      <c r="G10" s="12">
        <v>1111657.08</v>
      </c>
      <c r="H10" s="11"/>
      <c r="I10" s="8">
        <v>-1479672.92</v>
      </c>
      <c r="J10" s="17">
        <v>-0.57099999999999995</v>
      </c>
      <c r="K10" s="18"/>
    </row>
    <row r="11" spans="1:11" ht="19.149999999999999" customHeight="1">
      <c r="A11" s="4"/>
      <c r="B11" s="107" t="s">
        <v>567</v>
      </c>
      <c r="C11" s="107" t="s">
        <v>567</v>
      </c>
      <c r="D11" s="7"/>
      <c r="E11" s="7"/>
      <c r="F11" s="8"/>
      <c r="G11" s="8"/>
      <c r="H11" s="8"/>
      <c r="I11" s="8"/>
      <c r="J11" s="17"/>
      <c r="K11" s="18"/>
    </row>
    <row r="12" spans="1:11" ht="19.149999999999999" customHeight="1">
      <c r="A12" s="4"/>
      <c r="B12" s="10" t="s">
        <v>83</v>
      </c>
      <c r="C12" s="10"/>
      <c r="D12" s="11"/>
      <c r="E12" s="11"/>
      <c r="F12" s="11"/>
      <c r="G12" s="11"/>
      <c r="H12" s="11"/>
      <c r="I12" s="8"/>
      <c r="J12" s="17"/>
      <c r="K12" s="18"/>
    </row>
    <row r="13" spans="1:11" ht="19.149999999999999" customHeight="1">
      <c r="A13" s="4"/>
      <c r="B13" s="107" t="s">
        <v>568</v>
      </c>
      <c r="C13" s="107" t="s">
        <v>568</v>
      </c>
      <c r="D13" s="7"/>
      <c r="E13" s="7"/>
      <c r="F13" s="8"/>
      <c r="G13" s="8"/>
      <c r="H13" s="8"/>
      <c r="I13" s="8"/>
      <c r="J13" s="17"/>
      <c r="K13" s="18"/>
    </row>
    <row r="14" spans="1:11" ht="19.149999999999999" customHeight="1">
      <c r="A14" s="4"/>
      <c r="B14" s="10" t="s">
        <v>83</v>
      </c>
      <c r="C14" s="10"/>
      <c r="D14" s="11"/>
      <c r="E14" s="11"/>
      <c r="F14" s="11"/>
      <c r="G14" s="11"/>
      <c r="H14" s="11"/>
      <c r="I14" s="8"/>
      <c r="J14" s="17"/>
      <c r="K14" s="18"/>
    </row>
    <row r="15" spans="1:11" ht="19.149999999999999" customHeight="1">
      <c r="A15" s="4"/>
      <c r="B15" s="107" t="s">
        <v>569</v>
      </c>
      <c r="C15" s="107" t="s">
        <v>569</v>
      </c>
      <c r="D15" s="7"/>
      <c r="E15" s="7"/>
      <c r="F15" s="8">
        <v>10000</v>
      </c>
      <c r="G15" s="8">
        <v>76982</v>
      </c>
      <c r="H15" s="8">
        <v>494000</v>
      </c>
      <c r="I15" s="8">
        <v>66982</v>
      </c>
      <c r="J15" s="17">
        <v>6.6981999999999999</v>
      </c>
      <c r="K15" s="18"/>
    </row>
    <row r="16" spans="1:11" ht="19.149999999999999" customHeight="1">
      <c r="A16" s="4"/>
      <c r="B16" s="10" t="s">
        <v>83</v>
      </c>
      <c r="C16" s="10" t="s">
        <v>413</v>
      </c>
      <c r="D16" s="11"/>
      <c r="E16" s="11"/>
      <c r="F16" s="12">
        <v>10000</v>
      </c>
      <c r="G16" s="12">
        <v>76982</v>
      </c>
      <c r="H16" s="12">
        <v>494000</v>
      </c>
      <c r="I16" s="8">
        <v>66982</v>
      </c>
      <c r="J16" s="17">
        <v>6.6981999999999999</v>
      </c>
      <c r="K16" s="18"/>
    </row>
    <row r="17" spans="1:11" ht="24.75" customHeight="1">
      <c r="A17" s="4"/>
      <c r="B17" s="119" t="s">
        <v>570</v>
      </c>
      <c r="C17" s="119" t="s">
        <v>570</v>
      </c>
      <c r="D17" s="7"/>
      <c r="E17" s="7"/>
      <c r="F17" s="8"/>
      <c r="G17" s="8"/>
      <c r="H17" s="8"/>
      <c r="I17" s="8"/>
      <c r="J17" s="17"/>
      <c r="K17" s="18"/>
    </row>
    <row r="18" spans="1:11" ht="19.149999999999999" customHeight="1">
      <c r="A18" s="4"/>
      <c r="B18" s="107" t="s">
        <v>571</v>
      </c>
      <c r="C18" s="107" t="s">
        <v>571</v>
      </c>
      <c r="D18" s="7"/>
      <c r="E18" s="7"/>
      <c r="F18" s="13"/>
      <c r="G18" s="14"/>
      <c r="H18" s="14"/>
      <c r="I18" s="8"/>
      <c r="J18" s="17"/>
      <c r="K18" s="18"/>
    </row>
    <row r="19" spans="1:11" ht="19.149999999999999" customHeight="1">
      <c r="A19" s="4"/>
      <c r="B19" s="107" t="s">
        <v>571</v>
      </c>
      <c r="C19" s="107" t="s">
        <v>571</v>
      </c>
      <c r="D19" s="7"/>
      <c r="E19" s="7"/>
      <c r="F19" s="13"/>
      <c r="G19" s="14"/>
      <c r="H19" s="14"/>
      <c r="I19" s="8"/>
      <c r="J19" s="17"/>
      <c r="K19" s="18"/>
    </row>
    <row r="20" spans="1:11" ht="19.149999999999999" customHeight="1">
      <c r="A20" s="4"/>
      <c r="B20" s="107" t="s">
        <v>572</v>
      </c>
      <c r="C20" s="107" t="s">
        <v>572</v>
      </c>
      <c r="D20" s="7"/>
      <c r="E20" s="7"/>
      <c r="F20" s="13"/>
      <c r="G20" s="14"/>
      <c r="H20" s="14"/>
      <c r="I20" s="8"/>
      <c r="J20" s="17"/>
      <c r="K20" s="18"/>
    </row>
    <row r="21" spans="1:11" ht="19.149999999999999" customHeight="1">
      <c r="A21" s="4"/>
      <c r="B21" s="107" t="s">
        <v>573</v>
      </c>
      <c r="C21" s="107" t="s">
        <v>573</v>
      </c>
      <c r="D21" s="7"/>
      <c r="E21" s="7"/>
      <c r="F21" s="13"/>
      <c r="G21" s="14"/>
      <c r="H21" s="14"/>
      <c r="I21" s="8"/>
      <c r="J21" s="17"/>
      <c r="K21" s="18"/>
    </row>
    <row r="22" spans="1:11" ht="19.149999999999999" customHeight="1">
      <c r="A22" s="4"/>
      <c r="B22" s="107" t="s">
        <v>574</v>
      </c>
      <c r="C22" s="107" t="s">
        <v>574</v>
      </c>
      <c r="D22" s="7"/>
      <c r="E22" s="7"/>
      <c r="F22" s="13"/>
      <c r="G22" s="14"/>
      <c r="H22" s="14"/>
      <c r="I22" s="8"/>
      <c r="J22" s="17"/>
      <c r="K22" s="18"/>
    </row>
    <row r="23" spans="1:11" ht="19.149999999999999" customHeight="1">
      <c r="A23" s="4"/>
      <c r="B23" s="107" t="s">
        <v>575</v>
      </c>
      <c r="C23" s="107" t="s">
        <v>575</v>
      </c>
      <c r="D23" s="7"/>
      <c r="E23" s="7"/>
      <c r="F23" s="13"/>
      <c r="G23" s="14"/>
      <c r="H23" s="14"/>
      <c r="I23" s="8"/>
      <c r="J23" s="17"/>
      <c r="K23" s="18"/>
    </row>
    <row r="24" spans="1:1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</row>
  </sheetData>
  <mergeCells count="16">
    <mergeCell ref="B23:C23"/>
    <mergeCell ref="B18:C18"/>
    <mergeCell ref="B19:C19"/>
    <mergeCell ref="B20:C20"/>
    <mergeCell ref="B21:C21"/>
    <mergeCell ref="B22:C22"/>
    <mergeCell ref="B9:C9"/>
    <mergeCell ref="B11:C11"/>
    <mergeCell ref="B13:C13"/>
    <mergeCell ref="B15:C15"/>
    <mergeCell ref="B17:C17"/>
    <mergeCell ref="B1:K1"/>
    <mergeCell ref="C3:E3"/>
    <mergeCell ref="B4:C4"/>
    <mergeCell ref="B5:C5"/>
    <mergeCell ref="B6:C6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23"/>
  <sheetViews>
    <sheetView workbookViewId="0"/>
  </sheetViews>
  <sheetFormatPr defaultColWidth="14" defaultRowHeight="13.5"/>
  <cols>
    <col min="1" max="2" width="9.125" customWidth="1"/>
    <col min="3" max="3" width="16" customWidth="1"/>
    <col min="4" max="10" width="11.5" customWidth="1"/>
  </cols>
  <sheetData>
    <row r="1" spans="1:11" ht="19.899999999999999" customHeight="1">
      <c r="A1" s="1"/>
      <c r="B1" s="97" t="s">
        <v>576</v>
      </c>
      <c r="C1" s="97" t="s">
        <v>576</v>
      </c>
      <c r="D1" s="97" t="s">
        <v>576</v>
      </c>
      <c r="E1" s="97" t="s">
        <v>576</v>
      </c>
      <c r="F1" s="97" t="s">
        <v>576</v>
      </c>
      <c r="G1" s="97" t="s">
        <v>576</v>
      </c>
      <c r="H1" s="97" t="s">
        <v>576</v>
      </c>
      <c r="I1" s="97" t="s">
        <v>576</v>
      </c>
      <c r="J1" s="97" t="s">
        <v>576</v>
      </c>
      <c r="K1" s="97" t="s">
        <v>576</v>
      </c>
    </row>
    <row r="2" spans="1:11" ht="15.6" customHeight="1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ht="15.6" customHeight="1">
      <c r="A3" s="1"/>
      <c r="B3" s="3" t="s">
        <v>2</v>
      </c>
      <c r="C3" s="118" t="s">
        <v>3</v>
      </c>
      <c r="D3" s="118" t="s">
        <v>3</v>
      </c>
      <c r="E3" s="118" t="s">
        <v>3</v>
      </c>
      <c r="F3" s="3" t="s">
        <v>4</v>
      </c>
      <c r="G3" s="3" t="s">
        <v>5</v>
      </c>
      <c r="H3" s="3"/>
      <c r="I3" s="3"/>
      <c r="J3" s="3"/>
      <c r="K3" s="1" t="s">
        <v>6</v>
      </c>
    </row>
    <row r="4" spans="1:11" ht="22.7" customHeight="1">
      <c r="A4" s="4"/>
      <c r="B4" s="111" t="s">
        <v>7</v>
      </c>
      <c r="C4" s="111" t="s">
        <v>7</v>
      </c>
      <c r="D4" s="6" t="s">
        <v>406</v>
      </c>
      <c r="E4" s="6" t="s">
        <v>407</v>
      </c>
      <c r="F4" s="6" t="s">
        <v>8</v>
      </c>
      <c r="G4" s="6" t="s">
        <v>9</v>
      </c>
      <c r="H4" s="6" t="s">
        <v>10</v>
      </c>
      <c r="I4" s="6" t="s">
        <v>11</v>
      </c>
      <c r="J4" s="16" t="s">
        <v>547</v>
      </c>
      <c r="K4" s="6" t="s">
        <v>14</v>
      </c>
    </row>
    <row r="5" spans="1:11" ht="19.899999999999999" customHeight="1">
      <c r="A5" s="4"/>
      <c r="B5" s="119" t="s">
        <v>577</v>
      </c>
      <c r="C5" s="119" t="s">
        <v>577</v>
      </c>
      <c r="D5" s="7"/>
      <c r="E5" s="7"/>
      <c r="F5" s="8">
        <v>805300</v>
      </c>
      <c r="G5" s="8">
        <v>1680061.9</v>
      </c>
      <c r="H5" s="8">
        <v>625100</v>
      </c>
      <c r="I5" s="8">
        <v>874761.9</v>
      </c>
      <c r="J5" s="17">
        <v>1.0863</v>
      </c>
      <c r="K5" s="18"/>
    </row>
    <row r="6" spans="1:11" ht="19.899999999999999" customHeight="1">
      <c r="A6" s="4"/>
      <c r="B6" s="107" t="s">
        <v>578</v>
      </c>
      <c r="C6" s="107" t="s">
        <v>578</v>
      </c>
      <c r="D6" s="7"/>
      <c r="E6" s="7"/>
      <c r="F6" s="8">
        <v>325700</v>
      </c>
      <c r="G6" s="8">
        <v>135796</v>
      </c>
      <c r="H6" s="8">
        <v>176000</v>
      </c>
      <c r="I6" s="8">
        <v>-189904</v>
      </c>
      <c r="J6" s="17">
        <v>-0.58309999999999995</v>
      </c>
      <c r="K6" s="18"/>
    </row>
    <row r="7" spans="1:11" ht="19.899999999999999" customHeight="1">
      <c r="A7" s="4"/>
      <c r="B7" s="10" t="s">
        <v>83</v>
      </c>
      <c r="C7" s="10"/>
      <c r="D7" s="11"/>
      <c r="E7" s="11"/>
      <c r="F7" s="12">
        <v>325700</v>
      </c>
      <c r="G7" s="12">
        <v>135796</v>
      </c>
      <c r="H7" s="12">
        <v>176000</v>
      </c>
      <c r="I7" s="8">
        <v>-189904</v>
      </c>
      <c r="J7" s="17">
        <v>-0.58309999999999995</v>
      </c>
      <c r="K7" s="18"/>
    </row>
    <row r="8" spans="1:11" ht="19.899999999999999" customHeight="1">
      <c r="A8" s="4"/>
      <c r="B8" s="107" t="s">
        <v>579</v>
      </c>
      <c r="C8" s="107" t="s">
        <v>579</v>
      </c>
      <c r="D8" s="7"/>
      <c r="E8" s="7"/>
      <c r="F8" s="8"/>
      <c r="G8" s="8">
        <v>1147919.8999999999</v>
      </c>
      <c r="H8" s="8"/>
      <c r="I8" s="8"/>
      <c r="J8" s="17"/>
      <c r="K8" s="18"/>
    </row>
    <row r="9" spans="1:11" ht="19.899999999999999" customHeight="1">
      <c r="A9" s="4"/>
      <c r="B9" s="10" t="s">
        <v>83</v>
      </c>
      <c r="C9" s="10"/>
      <c r="D9" s="11"/>
      <c r="E9" s="11"/>
      <c r="F9" s="11"/>
      <c r="G9" s="12">
        <v>1147919.8999999999</v>
      </c>
      <c r="H9" s="11"/>
      <c r="I9" s="8"/>
      <c r="J9" s="17"/>
      <c r="K9" s="18"/>
    </row>
    <row r="10" spans="1:11" ht="19.899999999999999" customHeight="1">
      <c r="A10" s="4"/>
      <c r="B10" s="107" t="s">
        <v>580</v>
      </c>
      <c r="C10" s="107" t="s">
        <v>580</v>
      </c>
      <c r="D10" s="7"/>
      <c r="E10" s="7"/>
      <c r="F10" s="8"/>
      <c r="G10" s="8"/>
      <c r="H10" s="8"/>
      <c r="I10" s="8"/>
      <c r="J10" s="17"/>
      <c r="K10" s="18"/>
    </row>
    <row r="11" spans="1:11" ht="19.899999999999999" customHeight="1">
      <c r="A11" s="4"/>
      <c r="B11" s="10" t="s">
        <v>83</v>
      </c>
      <c r="C11" s="10"/>
      <c r="D11" s="11"/>
      <c r="E11" s="11"/>
      <c r="F11" s="11"/>
      <c r="G11" s="11"/>
      <c r="H11" s="11"/>
      <c r="I11" s="8"/>
      <c r="J11" s="17"/>
      <c r="K11" s="18"/>
    </row>
    <row r="12" spans="1:11" ht="19.899999999999999" customHeight="1">
      <c r="A12" s="4"/>
      <c r="B12" s="107" t="s">
        <v>581</v>
      </c>
      <c r="C12" s="107" t="s">
        <v>581</v>
      </c>
      <c r="D12" s="7"/>
      <c r="E12" s="7"/>
      <c r="F12" s="8"/>
      <c r="G12" s="8"/>
      <c r="H12" s="8"/>
      <c r="I12" s="8"/>
      <c r="J12" s="17"/>
      <c r="K12" s="18"/>
    </row>
    <row r="13" spans="1:11" ht="19.899999999999999" customHeight="1">
      <c r="A13" s="4"/>
      <c r="B13" s="10" t="s">
        <v>83</v>
      </c>
      <c r="C13" s="10"/>
      <c r="D13" s="11"/>
      <c r="E13" s="11"/>
      <c r="F13" s="11"/>
      <c r="G13" s="11"/>
      <c r="H13" s="11"/>
      <c r="I13" s="8"/>
      <c r="J13" s="17"/>
      <c r="K13" s="18"/>
    </row>
    <row r="14" spans="1:11" ht="19.899999999999999" customHeight="1">
      <c r="A14" s="4"/>
      <c r="B14" s="107" t="s">
        <v>582</v>
      </c>
      <c r="C14" s="107" t="s">
        <v>582</v>
      </c>
      <c r="D14" s="7"/>
      <c r="E14" s="7"/>
      <c r="F14" s="8">
        <v>479600</v>
      </c>
      <c r="G14" s="8">
        <v>396346</v>
      </c>
      <c r="H14" s="8">
        <v>449100</v>
      </c>
      <c r="I14" s="8">
        <v>-83254</v>
      </c>
      <c r="J14" s="17">
        <v>-0.1736</v>
      </c>
      <c r="K14" s="18"/>
    </row>
    <row r="15" spans="1:11" ht="19.899999999999999" customHeight="1">
      <c r="A15" s="4"/>
      <c r="B15" s="10" t="s">
        <v>83</v>
      </c>
      <c r="C15" s="10"/>
      <c r="D15" s="11"/>
      <c r="E15" s="11"/>
      <c r="F15" s="12">
        <v>479600</v>
      </c>
      <c r="G15" s="12">
        <v>396346</v>
      </c>
      <c r="H15" s="12">
        <v>449100</v>
      </c>
      <c r="I15" s="8">
        <v>-83254</v>
      </c>
      <c r="J15" s="17">
        <v>-0.1736</v>
      </c>
      <c r="K15" s="18"/>
    </row>
    <row r="16" spans="1:11" ht="22.7" customHeight="1">
      <c r="A16" s="4"/>
      <c r="B16" s="119" t="s">
        <v>583</v>
      </c>
      <c r="C16" s="119" t="s">
        <v>583</v>
      </c>
      <c r="D16" s="7"/>
      <c r="E16" s="7"/>
      <c r="F16" s="8"/>
      <c r="G16" s="8"/>
      <c r="H16" s="8"/>
      <c r="I16" s="8"/>
      <c r="J16" s="17"/>
      <c r="K16" s="18"/>
    </row>
    <row r="17" spans="1:11" ht="19.899999999999999" customHeight="1">
      <c r="A17" s="4"/>
      <c r="B17" s="107" t="s">
        <v>584</v>
      </c>
      <c r="C17" s="107" t="s">
        <v>584</v>
      </c>
      <c r="D17" s="7"/>
      <c r="E17" s="7"/>
      <c r="F17" s="13"/>
      <c r="G17" s="14"/>
      <c r="H17" s="14"/>
      <c r="I17" s="8"/>
      <c r="J17" s="17"/>
      <c r="K17" s="18"/>
    </row>
    <row r="18" spans="1:11" ht="19.899999999999999" customHeight="1">
      <c r="A18" s="4"/>
      <c r="B18" s="107" t="s">
        <v>585</v>
      </c>
      <c r="C18" s="107" t="s">
        <v>585</v>
      </c>
      <c r="D18" s="7"/>
      <c r="E18" s="7"/>
      <c r="F18" s="13"/>
      <c r="G18" s="14"/>
      <c r="H18" s="14"/>
      <c r="I18" s="8"/>
      <c r="J18" s="17"/>
      <c r="K18" s="18"/>
    </row>
    <row r="19" spans="1:11" ht="19.899999999999999" customHeight="1">
      <c r="A19" s="4"/>
      <c r="B19" s="107" t="s">
        <v>586</v>
      </c>
      <c r="C19" s="107" t="s">
        <v>586</v>
      </c>
      <c r="D19" s="7"/>
      <c r="E19" s="7"/>
      <c r="F19" s="13"/>
      <c r="G19" s="14"/>
      <c r="H19" s="14"/>
      <c r="I19" s="8"/>
      <c r="J19" s="17"/>
      <c r="K19" s="18"/>
    </row>
    <row r="20" spans="1:11" ht="19.899999999999999" customHeight="1">
      <c r="A20" s="4"/>
      <c r="B20" s="107" t="s">
        <v>587</v>
      </c>
      <c r="C20" s="107" t="s">
        <v>587</v>
      </c>
      <c r="D20" s="7"/>
      <c r="E20" s="7"/>
      <c r="F20" s="13"/>
      <c r="G20" s="14"/>
      <c r="H20" s="14"/>
      <c r="I20" s="8"/>
      <c r="J20" s="17"/>
      <c r="K20" s="18"/>
    </row>
    <row r="21" spans="1:11" ht="19.899999999999999" customHeight="1">
      <c r="A21" s="4"/>
      <c r="B21" s="107" t="s">
        <v>588</v>
      </c>
      <c r="C21" s="107" t="s">
        <v>588</v>
      </c>
      <c r="D21" s="7"/>
      <c r="E21" s="7"/>
      <c r="F21" s="13"/>
      <c r="G21" s="14"/>
      <c r="H21" s="14"/>
      <c r="I21" s="8"/>
      <c r="J21" s="17"/>
      <c r="K21" s="18"/>
    </row>
    <row r="22" spans="1:11" ht="19.899999999999999" customHeight="1">
      <c r="A22" s="4"/>
      <c r="B22" s="107" t="s">
        <v>589</v>
      </c>
      <c r="C22" s="107" t="s">
        <v>589</v>
      </c>
      <c r="D22" s="7"/>
      <c r="E22" s="7"/>
      <c r="F22" s="13"/>
      <c r="G22" s="14"/>
      <c r="H22" s="14"/>
      <c r="I22" s="8"/>
      <c r="J22" s="17"/>
      <c r="K22" s="18"/>
    </row>
    <row r="23" spans="1:1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</row>
  </sheetData>
  <mergeCells count="16">
    <mergeCell ref="B22:C22"/>
    <mergeCell ref="B17:C17"/>
    <mergeCell ref="B18:C18"/>
    <mergeCell ref="B19:C19"/>
    <mergeCell ref="B20:C20"/>
    <mergeCell ref="B21:C21"/>
    <mergeCell ref="B8:C8"/>
    <mergeCell ref="B10:C10"/>
    <mergeCell ref="B12:C12"/>
    <mergeCell ref="B14:C14"/>
    <mergeCell ref="B16:C16"/>
    <mergeCell ref="B1:K1"/>
    <mergeCell ref="C3:E3"/>
    <mergeCell ref="B4:C4"/>
    <mergeCell ref="B5:C5"/>
    <mergeCell ref="B6:C6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A4" workbookViewId="0">
      <selection activeCell="E8" sqref="E8"/>
    </sheetView>
  </sheetViews>
  <sheetFormatPr defaultColWidth="14" defaultRowHeight="13.5"/>
  <cols>
    <col min="1" max="1" width="9.125" customWidth="1"/>
    <col min="2" max="2" width="8" customWidth="1"/>
    <col min="3" max="3" width="17.25" customWidth="1"/>
    <col min="4" max="4" width="31" customWidth="1"/>
    <col min="5" max="6" width="13.75" customWidth="1"/>
    <col min="7" max="17" width="14.875" customWidth="1"/>
  </cols>
  <sheetData>
    <row r="1" spans="1:18" ht="28.35" customHeight="1">
      <c r="A1" s="1"/>
      <c r="B1" s="97" t="s">
        <v>76</v>
      </c>
      <c r="C1" s="97" t="s">
        <v>76</v>
      </c>
      <c r="D1" s="97" t="s">
        <v>76</v>
      </c>
      <c r="E1" s="97" t="s">
        <v>76</v>
      </c>
      <c r="F1" s="97" t="s">
        <v>76</v>
      </c>
      <c r="G1" s="97" t="s">
        <v>76</v>
      </c>
      <c r="H1" s="97" t="s">
        <v>76</v>
      </c>
      <c r="I1" s="97" t="s">
        <v>76</v>
      </c>
      <c r="J1" s="97" t="s">
        <v>76</v>
      </c>
      <c r="K1" s="97" t="s">
        <v>76</v>
      </c>
      <c r="L1" s="97" t="s">
        <v>76</v>
      </c>
      <c r="M1" s="97" t="s">
        <v>76</v>
      </c>
      <c r="N1" s="97" t="s">
        <v>76</v>
      </c>
      <c r="O1" s="97" t="s">
        <v>76</v>
      </c>
      <c r="P1" s="97" t="s">
        <v>76</v>
      </c>
      <c r="Q1" s="97" t="s">
        <v>76</v>
      </c>
      <c r="R1" s="97" t="s">
        <v>76</v>
      </c>
    </row>
    <row r="2" spans="1:18" ht="15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7" t="s">
        <v>77</v>
      </c>
      <c r="R2" s="1"/>
    </row>
    <row r="3" spans="1:18" ht="15.6" customHeight="1">
      <c r="A3" s="1"/>
      <c r="B3" s="99" t="s">
        <v>2</v>
      </c>
      <c r="C3" s="99" t="s">
        <v>2</v>
      </c>
      <c r="D3" s="98" t="s">
        <v>3</v>
      </c>
      <c r="E3" s="98" t="s">
        <v>3</v>
      </c>
      <c r="F3" s="98" t="s">
        <v>3</v>
      </c>
      <c r="G3" s="3"/>
      <c r="H3" s="29" t="s">
        <v>4</v>
      </c>
      <c r="I3" s="3" t="s">
        <v>5</v>
      </c>
      <c r="J3" s="3"/>
      <c r="K3" s="3"/>
      <c r="L3" s="3"/>
      <c r="M3" s="3"/>
      <c r="N3" s="3"/>
      <c r="O3" s="3"/>
      <c r="P3" s="3"/>
      <c r="Q3" s="3"/>
      <c r="R3" s="1" t="s">
        <v>6</v>
      </c>
    </row>
    <row r="4" spans="1:18" ht="30.4" customHeight="1">
      <c r="A4" s="4"/>
      <c r="B4" s="103" t="s">
        <v>7</v>
      </c>
      <c r="C4" s="103" t="s">
        <v>7</v>
      </c>
      <c r="D4" s="103" t="s">
        <v>7</v>
      </c>
      <c r="E4" s="100" t="s">
        <v>8</v>
      </c>
      <c r="F4" s="100" t="s">
        <v>8</v>
      </c>
      <c r="G4" s="100" t="s">
        <v>9</v>
      </c>
      <c r="H4" s="100" t="s">
        <v>9</v>
      </c>
      <c r="I4" s="100" t="s">
        <v>78</v>
      </c>
      <c r="J4" s="100" t="s">
        <v>10</v>
      </c>
      <c r="K4" s="100" t="s">
        <v>10</v>
      </c>
      <c r="L4" s="100" t="s">
        <v>13</v>
      </c>
      <c r="M4" s="100" t="s">
        <v>13</v>
      </c>
      <c r="N4" s="100" t="s">
        <v>11</v>
      </c>
      <c r="O4" s="100" t="s">
        <v>11</v>
      </c>
      <c r="P4" s="100" t="s">
        <v>12</v>
      </c>
      <c r="Q4" s="100" t="s">
        <v>12</v>
      </c>
      <c r="R4" s="102" t="s">
        <v>14</v>
      </c>
    </row>
    <row r="5" spans="1:18" ht="28.35" customHeight="1">
      <c r="A5" s="4"/>
      <c r="B5" s="103" t="s">
        <v>7</v>
      </c>
      <c r="C5" s="103" t="s">
        <v>7</v>
      </c>
      <c r="D5" s="103" t="s">
        <v>7</v>
      </c>
      <c r="E5" s="88" t="s">
        <v>79</v>
      </c>
      <c r="F5" s="88" t="s">
        <v>80</v>
      </c>
      <c r="G5" s="88" t="s">
        <v>79</v>
      </c>
      <c r="H5" s="88" t="s">
        <v>80</v>
      </c>
      <c r="I5" s="100" t="s">
        <v>78</v>
      </c>
      <c r="J5" s="88" t="s">
        <v>79</v>
      </c>
      <c r="K5" s="88" t="s">
        <v>80</v>
      </c>
      <c r="L5" s="88" t="s">
        <v>79</v>
      </c>
      <c r="M5" s="88" t="s">
        <v>80</v>
      </c>
      <c r="N5" s="88" t="s">
        <v>79</v>
      </c>
      <c r="O5" s="88" t="s">
        <v>80</v>
      </c>
      <c r="P5" s="88" t="s">
        <v>79</v>
      </c>
      <c r="Q5" s="88" t="s">
        <v>80</v>
      </c>
      <c r="R5" s="102" t="s">
        <v>14</v>
      </c>
    </row>
    <row r="6" spans="1:18" ht="23.45" customHeight="1">
      <c r="A6" s="4"/>
      <c r="B6" s="101" t="s">
        <v>81</v>
      </c>
      <c r="C6" s="101" t="s">
        <v>81</v>
      </c>
      <c r="D6" s="101" t="s">
        <v>81</v>
      </c>
      <c r="E6" s="8">
        <v>47422600</v>
      </c>
      <c r="F6" s="8">
        <v>81360000</v>
      </c>
      <c r="G6" s="8">
        <v>9376144.3599999994</v>
      </c>
      <c r="H6" s="8">
        <v>74934223.599999994</v>
      </c>
      <c r="I6" s="8">
        <v>42415514</v>
      </c>
      <c r="J6" s="8">
        <f>J12+J17+J27</f>
        <v>8575400</v>
      </c>
      <c r="K6" s="8">
        <f>K9+K12+K17+K27+K32</f>
        <v>107768500</v>
      </c>
      <c r="L6" s="34">
        <v>12335400</v>
      </c>
      <c r="M6" s="34">
        <v>128048500</v>
      </c>
      <c r="N6" s="8">
        <v>2959255.64</v>
      </c>
      <c r="O6" s="8">
        <v>53114276.399999999</v>
      </c>
      <c r="P6" s="17">
        <v>0.31559999999999999</v>
      </c>
      <c r="Q6" s="17">
        <v>0.70879999999999999</v>
      </c>
      <c r="R6" s="18"/>
    </row>
    <row r="7" spans="1:18" ht="23.45" customHeight="1">
      <c r="A7" s="4"/>
      <c r="B7" s="101" t="s">
        <v>82</v>
      </c>
      <c r="C7" s="101" t="s">
        <v>82</v>
      </c>
      <c r="D7" s="101" t="s">
        <v>82</v>
      </c>
      <c r="E7" s="8">
        <v>1790000</v>
      </c>
      <c r="F7" s="8"/>
      <c r="G7" s="8">
        <v>1965166.76</v>
      </c>
      <c r="H7" s="8"/>
      <c r="I7" s="8">
        <v>360181</v>
      </c>
      <c r="J7" s="8"/>
      <c r="K7" s="8"/>
      <c r="L7" s="34"/>
      <c r="M7" s="34"/>
      <c r="N7" s="8">
        <v>-1965166.76</v>
      </c>
      <c r="O7" s="8"/>
      <c r="P7" s="17">
        <v>-1</v>
      </c>
      <c r="Q7" s="17"/>
      <c r="R7" s="18"/>
    </row>
    <row r="8" spans="1:18" ht="23.45" customHeight="1">
      <c r="A8" s="4"/>
      <c r="B8" s="62" t="s">
        <v>83</v>
      </c>
      <c r="C8" s="89" t="s">
        <v>84</v>
      </c>
      <c r="D8" s="62" t="s">
        <v>85</v>
      </c>
      <c r="E8" s="34">
        <v>1790000</v>
      </c>
      <c r="F8" s="34"/>
      <c r="G8" s="33">
        <v>1965166.76</v>
      </c>
      <c r="H8" s="66"/>
      <c r="I8" s="33">
        <v>360181</v>
      </c>
      <c r="J8" s="66"/>
      <c r="K8" s="66"/>
      <c r="L8" s="34"/>
      <c r="M8" s="34"/>
      <c r="N8" s="8">
        <v>-1965166.76</v>
      </c>
      <c r="O8" s="8"/>
      <c r="P8" s="17">
        <v>-1</v>
      </c>
      <c r="Q8" s="17"/>
      <c r="R8" s="18"/>
    </row>
    <row r="9" spans="1:18" ht="23.45" customHeight="1">
      <c r="A9" s="4"/>
      <c r="B9" s="101" t="s">
        <v>86</v>
      </c>
      <c r="C9" s="101" t="s">
        <v>86</v>
      </c>
      <c r="D9" s="101" t="s">
        <v>86</v>
      </c>
      <c r="E9" s="8">
        <v>38550000</v>
      </c>
      <c r="F9" s="8"/>
      <c r="G9" s="8"/>
      <c r="H9" s="8">
        <v>39017351.880000003</v>
      </c>
      <c r="I9" s="8">
        <v>3581868</v>
      </c>
      <c r="J9" s="8"/>
      <c r="K9" s="8">
        <v>55280000</v>
      </c>
      <c r="L9" s="34"/>
      <c r="M9" s="34">
        <v>55280000</v>
      </c>
      <c r="N9" s="8"/>
      <c r="O9" s="8">
        <v>16262648.119999999</v>
      </c>
      <c r="P9" s="17"/>
      <c r="Q9" s="17">
        <v>0.4168</v>
      </c>
      <c r="R9" s="18"/>
    </row>
    <row r="10" spans="1:18" ht="23.45" customHeight="1">
      <c r="A10" s="4"/>
      <c r="B10" s="62" t="s">
        <v>83</v>
      </c>
      <c r="C10" s="89" t="s">
        <v>87</v>
      </c>
      <c r="D10" s="62" t="s">
        <v>88</v>
      </c>
      <c r="E10" s="66"/>
      <c r="F10" s="66"/>
      <c r="G10" s="66"/>
      <c r="H10" s="66"/>
      <c r="I10" s="66"/>
      <c r="J10" s="66"/>
      <c r="K10" s="33">
        <v>55280000</v>
      </c>
      <c r="L10" s="34"/>
      <c r="M10" s="34">
        <v>55280000</v>
      </c>
      <c r="N10" s="8"/>
      <c r="O10" s="8">
        <v>55280000</v>
      </c>
      <c r="P10" s="17"/>
      <c r="Q10" s="17"/>
      <c r="R10" s="18"/>
    </row>
    <row r="11" spans="1:18" ht="23.45" customHeight="1">
      <c r="A11" s="4"/>
      <c r="B11" s="62" t="s">
        <v>89</v>
      </c>
      <c r="C11" s="89" t="s">
        <v>90</v>
      </c>
      <c r="D11" s="62" t="s">
        <v>91</v>
      </c>
      <c r="E11" s="34">
        <v>38550000</v>
      </c>
      <c r="F11" s="34"/>
      <c r="G11" s="66"/>
      <c r="H11" s="33">
        <v>39017351.880000003</v>
      </c>
      <c r="I11" s="33">
        <v>3581868</v>
      </c>
      <c r="J11" s="66"/>
      <c r="K11" s="66"/>
      <c r="L11" s="34"/>
      <c r="M11" s="34"/>
      <c r="N11" s="8"/>
      <c r="O11" s="8">
        <v>-39017351.880000003</v>
      </c>
      <c r="P11" s="17"/>
      <c r="Q11" s="17">
        <v>-1</v>
      </c>
      <c r="R11" s="18"/>
    </row>
    <row r="12" spans="1:18" ht="23.45" customHeight="1">
      <c r="A12" s="4"/>
      <c r="B12" s="101" t="s">
        <v>92</v>
      </c>
      <c r="C12" s="101" t="s">
        <v>92</v>
      </c>
      <c r="D12" s="101" t="s">
        <v>92</v>
      </c>
      <c r="E12" s="8">
        <v>3800000</v>
      </c>
      <c r="F12" s="8"/>
      <c r="G12" s="8">
        <v>4113377.6</v>
      </c>
      <c r="H12" s="8"/>
      <c r="I12" s="8">
        <v>619275</v>
      </c>
      <c r="J12" s="8">
        <v>2200400</v>
      </c>
      <c r="K12" s="8"/>
      <c r="L12" s="34">
        <v>2200400</v>
      </c>
      <c r="M12" s="34"/>
      <c r="N12" s="8">
        <v>-1912977.6</v>
      </c>
      <c r="O12" s="8"/>
      <c r="P12" s="17">
        <v>-0.46510000000000001</v>
      </c>
      <c r="Q12" s="17"/>
      <c r="R12" s="18"/>
    </row>
    <row r="13" spans="1:18" ht="23.45" customHeight="1">
      <c r="A13" s="4"/>
      <c r="B13" s="62" t="s">
        <v>83</v>
      </c>
      <c r="C13" s="89" t="s">
        <v>93</v>
      </c>
      <c r="D13" s="62" t="s">
        <v>94</v>
      </c>
      <c r="E13" s="66"/>
      <c r="F13" s="66"/>
      <c r="G13" s="66"/>
      <c r="H13" s="66"/>
      <c r="I13" s="66"/>
      <c r="J13" s="33">
        <v>750000</v>
      </c>
      <c r="K13" s="66"/>
      <c r="L13" s="34">
        <v>750000</v>
      </c>
      <c r="M13" s="34"/>
      <c r="N13" s="8">
        <v>750000</v>
      </c>
      <c r="O13" s="8"/>
      <c r="P13" s="17"/>
      <c r="Q13" s="17"/>
      <c r="R13" s="18"/>
    </row>
    <row r="14" spans="1:18" ht="23.45" customHeight="1">
      <c r="A14" s="4"/>
      <c r="B14" s="62" t="s">
        <v>89</v>
      </c>
      <c r="C14" s="89" t="s">
        <v>95</v>
      </c>
      <c r="D14" s="62" t="s">
        <v>96</v>
      </c>
      <c r="E14" s="66"/>
      <c r="F14" s="66"/>
      <c r="G14" s="66"/>
      <c r="H14" s="66"/>
      <c r="I14" s="66"/>
      <c r="J14" s="33">
        <v>980000</v>
      </c>
      <c r="K14" s="66"/>
      <c r="L14" s="34">
        <v>980000</v>
      </c>
      <c r="M14" s="34"/>
      <c r="N14" s="8">
        <v>980000</v>
      </c>
      <c r="O14" s="8"/>
      <c r="P14" s="17"/>
      <c r="Q14" s="17"/>
      <c r="R14" s="18"/>
    </row>
    <row r="15" spans="1:18" ht="23.45" customHeight="1">
      <c r="A15" s="4"/>
      <c r="B15" s="62" t="s">
        <v>97</v>
      </c>
      <c r="C15" s="89" t="s">
        <v>98</v>
      </c>
      <c r="D15" s="62" t="s">
        <v>99</v>
      </c>
      <c r="E15" s="66"/>
      <c r="F15" s="66"/>
      <c r="G15" s="66"/>
      <c r="H15" s="66"/>
      <c r="I15" s="66"/>
      <c r="J15" s="33">
        <v>470400</v>
      </c>
      <c r="K15" s="66"/>
      <c r="L15" s="34">
        <v>470400</v>
      </c>
      <c r="M15" s="34"/>
      <c r="N15" s="8">
        <v>470400</v>
      </c>
      <c r="O15" s="8"/>
      <c r="P15" s="17"/>
      <c r="Q15" s="17"/>
      <c r="R15" s="18"/>
    </row>
    <row r="16" spans="1:18" ht="23.45" customHeight="1">
      <c r="A16" s="4"/>
      <c r="B16" s="62" t="s">
        <v>100</v>
      </c>
      <c r="C16" s="89" t="s">
        <v>101</v>
      </c>
      <c r="D16" s="62" t="s">
        <v>102</v>
      </c>
      <c r="E16" s="34">
        <v>3800000</v>
      </c>
      <c r="F16" s="34"/>
      <c r="G16" s="33">
        <v>4113377.6</v>
      </c>
      <c r="H16" s="66"/>
      <c r="I16" s="33">
        <v>619275</v>
      </c>
      <c r="J16" s="66"/>
      <c r="K16" s="66"/>
      <c r="L16" s="34"/>
      <c r="M16" s="34"/>
      <c r="N16" s="8">
        <v>-4113377.6</v>
      </c>
      <c r="O16" s="8"/>
      <c r="P16" s="17">
        <v>-1</v>
      </c>
      <c r="Q16" s="17"/>
      <c r="R16" s="18"/>
    </row>
    <row r="17" spans="1:18" ht="23.45" customHeight="1">
      <c r="A17" s="4"/>
      <c r="B17" s="101" t="s">
        <v>103</v>
      </c>
      <c r="C17" s="101" t="s">
        <v>103</v>
      </c>
      <c r="D17" s="101" t="s">
        <v>103</v>
      </c>
      <c r="E17" s="8">
        <v>2292600</v>
      </c>
      <c r="F17" s="8">
        <v>81360000</v>
      </c>
      <c r="G17" s="8">
        <v>2292600</v>
      </c>
      <c r="H17" s="8">
        <v>35916871.719999999</v>
      </c>
      <c r="I17" s="8">
        <v>36864190</v>
      </c>
      <c r="J17" s="8">
        <v>6375000</v>
      </c>
      <c r="K17" s="8">
        <f>SUM(K18:K26)</f>
        <v>29488500</v>
      </c>
      <c r="L17" s="34">
        <v>6375000</v>
      </c>
      <c r="M17" s="34">
        <v>39488500</v>
      </c>
      <c r="N17" s="8">
        <v>4082400</v>
      </c>
      <c r="O17" s="8">
        <v>3571628.28</v>
      </c>
      <c r="P17" s="17">
        <v>1.7806999999999999</v>
      </c>
      <c r="Q17" s="17">
        <v>9.9400000000000002E-2</v>
      </c>
      <c r="R17" s="18"/>
    </row>
    <row r="18" spans="1:18" ht="23.45" customHeight="1">
      <c r="A18" s="4"/>
      <c r="B18" s="62" t="s">
        <v>83</v>
      </c>
      <c r="C18" s="89" t="s">
        <v>104</v>
      </c>
      <c r="D18" s="62" t="s">
        <v>105</v>
      </c>
      <c r="E18" s="66"/>
      <c r="F18" s="66"/>
      <c r="G18" s="66"/>
      <c r="H18" s="66"/>
      <c r="I18" s="66"/>
      <c r="J18" s="33">
        <v>3225000</v>
      </c>
      <c r="K18" s="66"/>
      <c r="L18" s="34">
        <v>3150000</v>
      </c>
      <c r="M18" s="34"/>
      <c r="N18" s="8">
        <v>3150000</v>
      </c>
      <c r="O18" s="8"/>
      <c r="P18" s="17"/>
      <c r="Q18" s="17"/>
      <c r="R18" s="18"/>
    </row>
    <row r="19" spans="1:18" ht="23.45" customHeight="1">
      <c r="A19" s="4"/>
      <c r="B19" s="62" t="s">
        <v>89</v>
      </c>
      <c r="C19" s="89" t="s">
        <v>106</v>
      </c>
      <c r="D19" s="62" t="s">
        <v>107</v>
      </c>
      <c r="E19" s="66"/>
      <c r="F19" s="66"/>
      <c r="G19" s="66"/>
      <c r="H19" s="66"/>
      <c r="I19" s="66"/>
      <c r="J19" s="33">
        <v>3150000</v>
      </c>
      <c r="K19" s="66"/>
      <c r="L19" s="34">
        <v>3225000</v>
      </c>
      <c r="M19" s="34"/>
      <c r="N19" s="8">
        <v>3225000</v>
      </c>
      <c r="O19" s="8"/>
      <c r="P19" s="17"/>
      <c r="Q19" s="17"/>
      <c r="R19" s="18"/>
    </row>
    <row r="20" spans="1:18" ht="23.45" customHeight="1">
      <c r="A20" s="4"/>
      <c r="B20" s="62" t="s">
        <v>97</v>
      </c>
      <c r="C20" s="89" t="s">
        <v>108</v>
      </c>
      <c r="D20" s="62" t="s">
        <v>109</v>
      </c>
      <c r="E20" s="66"/>
      <c r="F20" s="66"/>
      <c r="G20" s="66"/>
      <c r="H20" s="66"/>
      <c r="I20" s="66"/>
      <c r="J20" s="66"/>
      <c r="K20" s="33">
        <v>29488500</v>
      </c>
      <c r="L20" s="34"/>
      <c r="M20" s="34">
        <v>29488500</v>
      </c>
      <c r="N20" s="8"/>
      <c r="O20" s="8">
        <v>29488500</v>
      </c>
      <c r="P20" s="17"/>
      <c r="Q20" s="17"/>
      <c r="R20" s="18"/>
    </row>
    <row r="21" spans="1:18" ht="23.45" customHeight="1">
      <c r="A21" s="4"/>
      <c r="B21" s="62" t="s">
        <v>100</v>
      </c>
      <c r="C21" s="89" t="s">
        <v>110</v>
      </c>
      <c r="D21" s="62" t="s">
        <v>111</v>
      </c>
      <c r="E21" s="66"/>
      <c r="F21" s="66"/>
      <c r="G21" s="66"/>
      <c r="H21" s="66"/>
      <c r="I21" s="66"/>
      <c r="J21" s="66"/>
      <c r="K21" s="33">
        <v>0</v>
      </c>
      <c r="L21" s="34"/>
      <c r="M21" s="34">
        <v>10000000</v>
      </c>
      <c r="N21" s="8"/>
      <c r="O21" s="8">
        <v>10000000</v>
      </c>
      <c r="P21" s="17"/>
      <c r="Q21" s="17"/>
      <c r="R21" s="18"/>
    </row>
    <row r="22" spans="1:18" ht="23.45" customHeight="1">
      <c r="A22" s="4"/>
      <c r="B22" s="62" t="s">
        <v>112</v>
      </c>
      <c r="C22" s="89" t="s">
        <v>113</v>
      </c>
      <c r="D22" s="62" t="s">
        <v>114</v>
      </c>
      <c r="E22" s="34"/>
      <c r="F22" s="34">
        <v>9440000</v>
      </c>
      <c r="G22" s="66"/>
      <c r="H22" s="33">
        <v>3296294</v>
      </c>
      <c r="I22" s="33">
        <v>2575398</v>
      </c>
      <c r="J22" s="66"/>
      <c r="K22" s="66"/>
      <c r="L22" s="34"/>
      <c r="M22" s="34"/>
      <c r="N22" s="8"/>
      <c r="O22" s="8">
        <v>-3296294</v>
      </c>
      <c r="P22" s="17"/>
      <c r="Q22" s="17">
        <v>-1</v>
      </c>
      <c r="R22" s="18"/>
    </row>
    <row r="23" spans="1:18" ht="23.45" customHeight="1">
      <c r="A23" s="4"/>
      <c r="B23" s="62" t="s">
        <v>115</v>
      </c>
      <c r="C23" s="89" t="s">
        <v>116</v>
      </c>
      <c r="D23" s="62" t="s">
        <v>117</v>
      </c>
      <c r="E23" s="34"/>
      <c r="F23" s="34">
        <v>64000000</v>
      </c>
      <c r="G23" s="66"/>
      <c r="H23" s="33">
        <v>30197577.719999999</v>
      </c>
      <c r="I23" s="33">
        <v>26655992</v>
      </c>
      <c r="J23" s="66"/>
      <c r="K23" s="66"/>
      <c r="L23" s="34"/>
      <c r="M23" s="34"/>
      <c r="N23" s="8"/>
      <c r="O23" s="8">
        <v>-30197577.719999999</v>
      </c>
      <c r="P23" s="17"/>
      <c r="Q23" s="17">
        <v>-1</v>
      </c>
      <c r="R23" s="18"/>
    </row>
    <row r="24" spans="1:18" ht="23.45" customHeight="1">
      <c r="A24" s="4"/>
      <c r="B24" s="62" t="s">
        <v>118</v>
      </c>
      <c r="C24" s="89" t="s">
        <v>119</v>
      </c>
      <c r="D24" s="62" t="s">
        <v>120</v>
      </c>
      <c r="E24" s="34"/>
      <c r="F24" s="34">
        <v>7920000</v>
      </c>
      <c r="G24" s="66"/>
      <c r="H24" s="33">
        <v>2423000</v>
      </c>
      <c r="I24" s="33">
        <v>5340200</v>
      </c>
      <c r="J24" s="66"/>
      <c r="K24" s="66"/>
      <c r="L24" s="34"/>
      <c r="M24" s="34"/>
      <c r="N24" s="8"/>
      <c r="O24" s="8">
        <v>-2423000</v>
      </c>
      <c r="P24" s="17"/>
      <c r="Q24" s="17">
        <v>-1</v>
      </c>
      <c r="R24" s="18"/>
    </row>
    <row r="25" spans="1:18" ht="23.45" customHeight="1">
      <c r="A25" s="4"/>
      <c r="B25" s="62" t="s">
        <v>121</v>
      </c>
      <c r="C25" s="89" t="s">
        <v>122</v>
      </c>
      <c r="D25" s="62" t="s">
        <v>123</v>
      </c>
      <c r="E25" s="34">
        <v>1802600</v>
      </c>
      <c r="F25" s="34"/>
      <c r="G25" s="33">
        <v>1802600</v>
      </c>
      <c r="H25" s="66"/>
      <c r="I25" s="33">
        <v>1802600</v>
      </c>
      <c r="J25" s="66"/>
      <c r="K25" s="66"/>
      <c r="L25" s="34"/>
      <c r="M25" s="34"/>
      <c r="N25" s="8">
        <v>-1802600</v>
      </c>
      <c r="O25" s="8"/>
      <c r="P25" s="17">
        <v>-1</v>
      </c>
      <c r="Q25" s="17"/>
      <c r="R25" s="18"/>
    </row>
    <row r="26" spans="1:18" ht="23.45" customHeight="1">
      <c r="A26" s="4"/>
      <c r="B26" s="62" t="s">
        <v>124</v>
      </c>
      <c r="C26" s="89" t="s">
        <v>125</v>
      </c>
      <c r="D26" s="62" t="s">
        <v>126</v>
      </c>
      <c r="E26" s="34">
        <v>490000</v>
      </c>
      <c r="F26" s="34"/>
      <c r="G26" s="33">
        <v>490000</v>
      </c>
      <c r="H26" s="66"/>
      <c r="I26" s="33">
        <v>490000</v>
      </c>
      <c r="J26" s="66"/>
      <c r="K26" s="66"/>
      <c r="L26" s="34"/>
      <c r="M26" s="34"/>
      <c r="N26" s="8">
        <v>-490000</v>
      </c>
      <c r="O26" s="8"/>
      <c r="P26" s="17">
        <v>-1</v>
      </c>
      <c r="Q26" s="17"/>
      <c r="R26" s="18"/>
    </row>
    <row r="27" spans="1:18" ht="23.45" customHeight="1">
      <c r="A27" s="4"/>
      <c r="B27" s="101" t="s">
        <v>127</v>
      </c>
      <c r="C27" s="101" t="s">
        <v>127</v>
      </c>
      <c r="D27" s="101" t="s">
        <v>127</v>
      </c>
      <c r="E27" s="8"/>
      <c r="F27" s="8"/>
      <c r="G27" s="8"/>
      <c r="H27" s="8"/>
      <c r="I27" s="8"/>
      <c r="J27" s="8">
        <f>SUM(J28:J31)</f>
        <v>0</v>
      </c>
      <c r="K27" s="8">
        <f>SUM(K28:K31)</f>
        <v>0</v>
      </c>
      <c r="L27" s="34">
        <v>3760000</v>
      </c>
      <c r="M27" s="34">
        <v>10280000</v>
      </c>
      <c r="N27" s="8">
        <v>3760000</v>
      </c>
      <c r="O27" s="8">
        <v>10280000</v>
      </c>
      <c r="P27" s="17"/>
      <c r="Q27" s="17"/>
      <c r="R27" s="18"/>
    </row>
    <row r="28" spans="1:18" ht="23.45" customHeight="1">
      <c r="A28" s="4"/>
      <c r="B28" s="62" t="s">
        <v>83</v>
      </c>
      <c r="C28" s="89" t="s">
        <v>128</v>
      </c>
      <c r="D28" s="62" t="s">
        <v>129</v>
      </c>
      <c r="E28" s="12"/>
      <c r="F28" s="12"/>
      <c r="G28" s="12"/>
      <c r="H28" s="12"/>
      <c r="I28" s="12"/>
      <c r="J28" s="7">
        <v>0</v>
      </c>
      <c r="K28" s="12"/>
      <c r="L28" s="13">
        <v>3760000</v>
      </c>
      <c r="M28" s="13"/>
      <c r="N28" s="90"/>
      <c r="O28" s="90"/>
      <c r="P28" s="91"/>
      <c r="Q28" s="91"/>
      <c r="R28" s="18"/>
    </row>
    <row r="29" spans="1:18" ht="23.45" customHeight="1">
      <c r="A29" s="4"/>
      <c r="B29" s="62" t="s">
        <v>89</v>
      </c>
      <c r="C29" s="89" t="s">
        <v>130</v>
      </c>
      <c r="D29" s="62" t="s">
        <v>131</v>
      </c>
      <c r="E29" s="12"/>
      <c r="F29" s="12"/>
      <c r="G29" s="12"/>
      <c r="H29" s="12"/>
      <c r="I29" s="12"/>
      <c r="J29" s="12"/>
      <c r="K29" s="7">
        <v>0</v>
      </c>
      <c r="L29" s="13"/>
      <c r="M29" s="13">
        <v>3720000</v>
      </c>
      <c r="N29" s="90"/>
      <c r="O29" s="90"/>
      <c r="P29" s="91"/>
      <c r="Q29" s="91"/>
      <c r="R29" s="18"/>
    </row>
    <row r="30" spans="1:18" ht="23.45" customHeight="1">
      <c r="A30" s="4"/>
      <c r="B30" s="62" t="s">
        <v>97</v>
      </c>
      <c r="C30" s="89" t="s">
        <v>132</v>
      </c>
      <c r="D30" s="62" t="s">
        <v>133</v>
      </c>
      <c r="E30" s="12"/>
      <c r="F30" s="12"/>
      <c r="G30" s="12"/>
      <c r="H30" s="12"/>
      <c r="I30" s="12"/>
      <c r="J30" s="12"/>
      <c r="K30" s="7">
        <v>0</v>
      </c>
      <c r="L30" s="13"/>
      <c r="M30" s="13">
        <v>4560000</v>
      </c>
      <c r="N30" s="90"/>
      <c r="O30" s="90"/>
      <c r="P30" s="91"/>
      <c r="Q30" s="91"/>
      <c r="R30" s="18"/>
    </row>
    <row r="31" spans="1:18" ht="23.45" customHeight="1">
      <c r="A31" s="4"/>
      <c r="B31" s="62" t="s">
        <v>100</v>
      </c>
      <c r="C31" s="89" t="s">
        <v>134</v>
      </c>
      <c r="D31" s="62" t="s">
        <v>135</v>
      </c>
      <c r="E31" s="12"/>
      <c r="F31" s="12"/>
      <c r="G31" s="12"/>
      <c r="H31" s="12"/>
      <c r="I31" s="12"/>
      <c r="J31" s="12"/>
      <c r="K31" s="7">
        <v>0</v>
      </c>
      <c r="L31" s="13"/>
      <c r="M31" s="13">
        <v>2000000</v>
      </c>
      <c r="N31" s="90"/>
      <c r="O31" s="90"/>
      <c r="P31" s="91"/>
      <c r="Q31" s="91"/>
      <c r="R31" s="18"/>
    </row>
    <row r="32" spans="1:18" ht="23.45" customHeight="1">
      <c r="A32" s="4"/>
      <c r="B32" s="101" t="s">
        <v>136</v>
      </c>
      <c r="C32" s="101" t="s">
        <v>136</v>
      </c>
      <c r="D32" s="101" t="s">
        <v>136</v>
      </c>
      <c r="E32" s="8"/>
      <c r="F32" s="8"/>
      <c r="G32" s="8"/>
      <c r="H32" s="8"/>
      <c r="I32" s="8"/>
      <c r="J32" s="8"/>
      <c r="K32" s="8">
        <v>23000000</v>
      </c>
      <c r="L32" s="34"/>
      <c r="M32" s="34">
        <v>23000000</v>
      </c>
      <c r="N32" s="8"/>
      <c r="O32" s="8">
        <v>23000000</v>
      </c>
      <c r="P32" s="17"/>
      <c r="Q32" s="17"/>
      <c r="R32" s="18"/>
    </row>
    <row r="33" spans="1:18" ht="23.45" customHeight="1">
      <c r="A33" s="4"/>
      <c r="B33" s="62" t="s">
        <v>83</v>
      </c>
      <c r="C33" s="89" t="s">
        <v>137</v>
      </c>
      <c r="D33" s="62" t="s">
        <v>138</v>
      </c>
      <c r="E33" s="12"/>
      <c r="F33" s="12"/>
      <c r="G33" s="12"/>
      <c r="H33" s="12"/>
      <c r="I33" s="12"/>
      <c r="J33" s="12"/>
      <c r="K33" s="7">
        <v>23000000</v>
      </c>
      <c r="L33" s="13"/>
      <c r="M33" s="13">
        <v>23000000</v>
      </c>
      <c r="N33" s="90"/>
      <c r="O33" s="90"/>
      <c r="P33" s="91"/>
      <c r="Q33" s="91"/>
      <c r="R33" s="18"/>
    </row>
    <row r="34" spans="1:18" ht="23.45" customHeight="1">
      <c r="A34" s="4"/>
      <c r="B34" s="101" t="s">
        <v>139</v>
      </c>
      <c r="C34" s="101" t="s">
        <v>139</v>
      </c>
      <c r="D34" s="101" t="s">
        <v>139</v>
      </c>
      <c r="E34" s="8"/>
      <c r="F34" s="8"/>
      <c r="G34" s="8"/>
      <c r="H34" s="8"/>
      <c r="I34" s="8"/>
      <c r="J34" s="8"/>
      <c r="K34" s="8"/>
      <c r="L34" s="34"/>
      <c r="M34" s="34"/>
      <c r="N34" s="8"/>
      <c r="O34" s="8"/>
      <c r="P34" s="17"/>
      <c r="Q34" s="17"/>
      <c r="R34" s="18"/>
    </row>
    <row r="35" spans="1:18" ht="23.45" customHeight="1">
      <c r="A35" s="4"/>
      <c r="B35" s="62" t="s">
        <v>83</v>
      </c>
      <c r="C35" s="89" t="s">
        <v>140</v>
      </c>
      <c r="D35" s="62"/>
      <c r="E35" s="66"/>
      <c r="F35" s="66"/>
      <c r="G35" s="66"/>
      <c r="H35" s="66"/>
      <c r="I35" s="66"/>
      <c r="J35" s="66"/>
      <c r="K35" s="66"/>
      <c r="L35" s="34"/>
      <c r="M35" s="34"/>
      <c r="N35" s="8"/>
      <c r="O35" s="8"/>
      <c r="P35" s="17"/>
      <c r="Q35" s="17"/>
      <c r="R35" s="18"/>
    </row>
    <row r="36" spans="1:18" ht="23.45" customHeight="1">
      <c r="A36" s="4"/>
      <c r="B36" s="101" t="s">
        <v>141</v>
      </c>
      <c r="C36" s="101" t="s">
        <v>141</v>
      </c>
      <c r="D36" s="101" t="s">
        <v>141</v>
      </c>
      <c r="E36" s="8">
        <v>990000</v>
      </c>
      <c r="F36" s="8"/>
      <c r="G36" s="8">
        <v>1005000</v>
      </c>
      <c r="H36" s="8"/>
      <c r="I36" s="8">
        <v>990000</v>
      </c>
      <c r="J36" s="8"/>
      <c r="K36" s="8"/>
      <c r="L36" s="34"/>
      <c r="M36" s="34"/>
      <c r="N36" s="8">
        <v>-1005000</v>
      </c>
      <c r="O36" s="8"/>
      <c r="P36" s="17">
        <v>-1</v>
      </c>
      <c r="Q36" s="17"/>
      <c r="R36" s="18"/>
    </row>
    <row r="37" spans="1:18" ht="23.45" customHeight="1">
      <c r="A37" s="4"/>
      <c r="B37" s="62" t="s">
        <v>83</v>
      </c>
      <c r="C37" s="89" t="s">
        <v>142</v>
      </c>
      <c r="D37" s="62" t="s">
        <v>143</v>
      </c>
      <c r="E37" s="34">
        <v>700000</v>
      </c>
      <c r="F37" s="34"/>
      <c r="G37" s="33">
        <v>720000</v>
      </c>
      <c r="H37" s="66"/>
      <c r="I37" s="33">
        <v>700000</v>
      </c>
      <c r="J37" s="66"/>
      <c r="K37" s="66"/>
      <c r="L37" s="34"/>
      <c r="M37" s="34"/>
      <c r="N37" s="8">
        <v>-720000</v>
      </c>
      <c r="O37" s="8"/>
      <c r="P37" s="17">
        <v>-1</v>
      </c>
      <c r="Q37" s="17"/>
      <c r="R37" s="92"/>
    </row>
    <row r="38" spans="1:18" ht="23.45" customHeight="1">
      <c r="A38" s="4"/>
      <c r="B38" s="62" t="s">
        <v>89</v>
      </c>
      <c r="C38" s="89" t="s">
        <v>144</v>
      </c>
      <c r="D38" s="62" t="s">
        <v>145</v>
      </c>
      <c r="E38" s="34">
        <v>290000</v>
      </c>
      <c r="F38" s="34"/>
      <c r="G38" s="33">
        <v>285000</v>
      </c>
      <c r="H38" s="66"/>
      <c r="I38" s="33">
        <v>290000</v>
      </c>
      <c r="J38" s="66"/>
      <c r="K38" s="66"/>
      <c r="L38" s="34"/>
      <c r="M38" s="34"/>
      <c r="N38" s="8">
        <v>-285000</v>
      </c>
      <c r="O38" s="8"/>
      <c r="P38" s="17">
        <v>-1</v>
      </c>
      <c r="Q38" s="17"/>
      <c r="R38" s="92"/>
    </row>
    <row r="39" spans="1:18">
      <c r="A39" s="1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"/>
    </row>
  </sheetData>
  <mergeCells count="21">
    <mergeCell ref="B27:D27"/>
    <mergeCell ref="B32:D32"/>
    <mergeCell ref="B34:D34"/>
    <mergeCell ref="B36:D36"/>
    <mergeCell ref="I4:I5"/>
    <mergeCell ref="B4:D5"/>
    <mergeCell ref="B6:D6"/>
    <mergeCell ref="B7:D7"/>
    <mergeCell ref="B9:D9"/>
    <mergeCell ref="B12:D12"/>
    <mergeCell ref="B17:D17"/>
    <mergeCell ref="B1:R1"/>
    <mergeCell ref="B3:C3"/>
    <mergeCell ref="D3:F3"/>
    <mergeCell ref="E4:F4"/>
    <mergeCell ref="G4:H4"/>
    <mergeCell ref="J4:K4"/>
    <mergeCell ref="L4:M4"/>
    <mergeCell ref="N4:O4"/>
    <mergeCell ref="P4:Q4"/>
    <mergeCell ref="R4:R5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workbookViewId="0"/>
  </sheetViews>
  <sheetFormatPr defaultColWidth="14" defaultRowHeight="13.5"/>
  <cols>
    <col min="1" max="1" width="9.125" customWidth="1"/>
    <col min="2" max="2" width="32.125" customWidth="1"/>
    <col min="3" max="3" width="20.625" customWidth="1"/>
    <col min="4" max="4" width="17.25" customWidth="1"/>
    <col min="5" max="6" width="12.625" customWidth="1"/>
    <col min="7" max="8" width="17.25" customWidth="1"/>
  </cols>
  <sheetData>
    <row r="1" spans="1:9" ht="19.899999999999999" customHeight="1">
      <c r="A1" s="1"/>
      <c r="B1" s="97" t="s">
        <v>146</v>
      </c>
      <c r="C1" s="97" t="s">
        <v>146</v>
      </c>
      <c r="D1" s="97" t="s">
        <v>146</v>
      </c>
      <c r="E1" s="97" t="s">
        <v>146</v>
      </c>
      <c r="F1" s="97" t="s">
        <v>146</v>
      </c>
      <c r="G1" s="97" t="s">
        <v>146</v>
      </c>
      <c r="H1" s="97" t="s">
        <v>146</v>
      </c>
      <c r="I1" s="97" t="s">
        <v>146</v>
      </c>
    </row>
    <row r="2" spans="1:9" ht="15.6" customHeight="1">
      <c r="A2" s="1"/>
      <c r="B2" s="1"/>
      <c r="C2" s="1"/>
      <c r="D2" s="1"/>
      <c r="E2" s="1"/>
      <c r="F2" s="1"/>
      <c r="G2" s="67" t="s">
        <v>77</v>
      </c>
      <c r="H2" s="67"/>
      <c r="I2" s="1"/>
    </row>
    <row r="3" spans="1:9" ht="15.6" customHeight="1">
      <c r="A3" s="1"/>
      <c r="B3" s="29" t="s">
        <v>2</v>
      </c>
      <c r="C3" s="104" t="s">
        <v>3</v>
      </c>
      <c r="D3" s="104" t="s">
        <v>3</v>
      </c>
      <c r="E3" s="29" t="s">
        <v>4</v>
      </c>
      <c r="F3" s="3" t="s">
        <v>5</v>
      </c>
      <c r="G3" s="3"/>
      <c r="H3" s="3"/>
      <c r="I3" s="3" t="s">
        <v>6</v>
      </c>
    </row>
    <row r="4" spans="1:9" ht="29.85" customHeight="1">
      <c r="A4" s="30"/>
      <c r="B4" s="42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63" t="s">
        <v>12</v>
      </c>
      <c r="H4" s="63" t="s">
        <v>13</v>
      </c>
      <c r="I4" s="42" t="s">
        <v>14</v>
      </c>
    </row>
    <row r="5" spans="1:9" ht="29.85" customHeight="1">
      <c r="A5" s="4"/>
      <c r="B5" s="40" t="s">
        <v>147</v>
      </c>
      <c r="C5" s="8">
        <v>170000</v>
      </c>
      <c r="D5" s="8">
        <v>149650</v>
      </c>
      <c r="E5" s="8"/>
      <c r="F5" s="8">
        <v>-149650</v>
      </c>
      <c r="G5" s="17">
        <v>-1</v>
      </c>
      <c r="H5" s="34"/>
      <c r="I5" s="87"/>
    </row>
    <row r="6" spans="1:9" ht="29.85" customHeight="1">
      <c r="A6" s="4"/>
      <c r="B6" s="40" t="s">
        <v>148</v>
      </c>
      <c r="C6" s="14"/>
      <c r="D6" s="14"/>
      <c r="E6" s="14"/>
      <c r="F6" s="8"/>
      <c r="G6" s="17"/>
      <c r="H6" s="34"/>
      <c r="I6" s="87"/>
    </row>
    <row r="7" spans="1:9" ht="29.85" customHeight="1">
      <c r="A7" s="4"/>
      <c r="B7" s="40" t="s">
        <v>149</v>
      </c>
      <c r="C7" s="14"/>
      <c r="D7" s="14"/>
      <c r="E7" s="14"/>
      <c r="F7" s="8"/>
      <c r="G7" s="17"/>
      <c r="H7" s="34"/>
      <c r="I7" s="87"/>
    </row>
    <row r="8" spans="1:9" ht="29.85" customHeight="1">
      <c r="A8" s="4"/>
      <c r="B8" s="40" t="s">
        <v>150</v>
      </c>
      <c r="C8" s="14"/>
      <c r="D8" s="14"/>
      <c r="E8" s="14"/>
      <c r="F8" s="8"/>
      <c r="G8" s="17"/>
      <c r="H8" s="34"/>
      <c r="I8" s="87"/>
    </row>
    <row r="9" spans="1:9" ht="29.85" customHeight="1">
      <c r="A9" s="4"/>
      <c r="B9" s="40" t="s">
        <v>151</v>
      </c>
      <c r="C9" s="14"/>
      <c r="D9" s="14"/>
      <c r="E9" s="14"/>
      <c r="F9" s="8"/>
      <c r="G9" s="17"/>
      <c r="H9" s="34"/>
      <c r="I9" s="87"/>
    </row>
    <row r="10" spans="1:9" ht="29.85" customHeight="1">
      <c r="A10" s="4"/>
      <c r="B10" s="40" t="s">
        <v>152</v>
      </c>
      <c r="C10" s="14"/>
      <c r="D10" s="14"/>
      <c r="E10" s="14"/>
      <c r="F10" s="8"/>
      <c r="G10" s="17"/>
      <c r="H10" s="34"/>
      <c r="I10" s="87"/>
    </row>
    <row r="11" spans="1:9" ht="29.85" customHeight="1">
      <c r="A11" s="4"/>
      <c r="B11" s="40" t="s">
        <v>153</v>
      </c>
      <c r="C11" s="14"/>
      <c r="D11" s="14"/>
      <c r="E11" s="14"/>
      <c r="F11" s="8"/>
      <c r="G11" s="17"/>
      <c r="H11" s="34"/>
      <c r="I11" s="87"/>
    </row>
    <row r="12" spans="1:9" ht="29.85" customHeight="1">
      <c r="A12" s="4"/>
      <c r="B12" s="40" t="s">
        <v>154</v>
      </c>
      <c r="C12" s="14"/>
      <c r="D12" s="14"/>
      <c r="E12" s="14"/>
      <c r="F12" s="8"/>
      <c r="G12" s="17"/>
      <c r="H12" s="34"/>
      <c r="I12" s="87"/>
    </row>
    <row r="13" spans="1:9" ht="29.85" customHeight="1">
      <c r="A13" s="4"/>
      <c r="B13" s="40" t="s">
        <v>155</v>
      </c>
      <c r="C13" s="7">
        <v>170000</v>
      </c>
      <c r="D13" s="7">
        <v>149650</v>
      </c>
      <c r="E13" s="14"/>
      <c r="F13" s="8">
        <v>-149650</v>
      </c>
      <c r="G13" s="17">
        <v>-1</v>
      </c>
      <c r="H13" s="34"/>
      <c r="I13" s="87"/>
    </row>
    <row r="14" spans="1:9" ht="29.85" customHeight="1">
      <c r="A14" s="4"/>
      <c r="B14" s="40" t="s">
        <v>156</v>
      </c>
      <c r="C14" s="14"/>
      <c r="D14" s="14"/>
      <c r="E14" s="14"/>
      <c r="F14" s="8"/>
      <c r="G14" s="17"/>
      <c r="H14" s="34"/>
      <c r="I14" s="87"/>
    </row>
    <row r="15" spans="1:9" ht="29.85" customHeight="1">
      <c r="A15" s="4"/>
      <c r="B15" s="40" t="s">
        <v>157</v>
      </c>
      <c r="C15" s="14"/>
      <c r="D15" s="14"/>
      <c r="E15" s="14"/>
      <c r="F15" s="8"/>
      <c r="G15" s="17"/>
      <c r="H15" s="34"/>
      <c r="I15" s="87"/>
    </row>
    <row r="16" spans="1:9" ht="29.85" customHeight="1">
      <c r="A16" s="4"/>
      <c r="B16" s="40" t="s">
        <v>158</v>
      </c>
      <c r="C16" s="14"/>
      <c r="D16" s="14"/>
      <c r="E16" s="14"/>
      <c r="F16" s="8"/>
      <c r="G16" s="17"/>
      <c r="H16" s="34"/>
      <c r="I16" s="87"/>
    </row>
    <row r="17" spans="1:9" ht="29.85" customHeight="1">
      <c r="A17" s="4"/>
      <c r="B17" s="40" t="s">
        <v>159</v>
      </c>
      <c r="C17" s="14"/>
      <c r="D17" s="14"/>
      <c r="E17" s="14"/>
      <c r="F17" s="8"/>
      <c r="G17" s="17"/>
      <c r="H17" s="34"/>
      <c r="I17" s="87"/>
    </row>
    <row r="18" spans="1:9" ht="29.85" customHeight="1">
      <c r="A18" s="4"/>
      <c r="B18" s="40" t="s">
        <v>160</v>
      </c>
      <c r="C18" s="14"/>
      <c r="D18" s="14"/>
      <c r="E18" s="14"/>
      <c r="F18" s="8"/>
      <c r="G18" s="17"/>
      <c r="H18" s="34"/>
      <c r="I18" s="87"/>
    </row>
    <row r="19" spans="1:9" ht="29.85" customHeight="1">
      <c r="A19" s="4"/>
      <c r="B19" s="40" t="s">
        <v>161</v>
      </c>
      <c r="C19" s="14"/>
      <c r="D19" s="14"/>
      <c r="E19" s="14"/>
      <c r="F19" s="8"/>
      <c r="G19" s="17"/>
      <c r="H19" s="34"/>
      <c r="I19" s="87"/>
    </row>
    <row r="20" spans="1:9">
      <c r="A20" s="1"/>
      <c r="B20" s="15"/>
      <c r="C20" s="15"/>
      <c r="D20" s="15"/>
      <c r="E20" s="15"/>
      <c r="F20" s="15"/>
      <c r="G20" s="15"/>
      <c r="H20" s="15"/>
      <c r="I20" s="15"/>
    </row>
  </sheetData>
  <mergeCells count="2">
    <mergeCell ref="B1:I1"/>
    <mergeCell ref="C3:D3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6"/>
  <sheetViews>
    <sheetView workbookViewId="0"/>
  </sheetViews>
  <sheetFormatPr defaultColWidth="14" defaultRowHeight="13.5"/>
  <cols>
    <col min="1" max="1" width="9.125" customWidth="1"/>
    <col min="2" max="2" width="32.125" customWidth="1"/>
    <col min="3" max="8" width="17.25" customWidth="1"/>
  </cols>
  <sheetData>
    <row r="1" spans="1:9" ht="19.899999999999999" customHeight="1">
      <c r="A1" s="1"/>
      <c r="B1" s="97" t="s">
        <v>162</v>
      </c>
      <c r="C1" s="97" t="s">
        <v>162</v>
      </c>
      <c r="D1" s="97" t="s">
        <v>162</v>
      </c>
      <c r="E1" s="97" t="s">
        <v>162</v>
      </c>
      <c r="F1" s="97" t="s">
        <v>162</v>
      </c>
      <c r="G1" s="97" t="s">
        <v>162</v>
      </c>
      <c r="H1" s="97" t="s">
        <v>162</v>
      </c>
      <c r="I1" s="97" t="s">
        <v>162</v>
      </c>
    </row>
    <row r="2" spans="1:9" ht="19.899999999999999" customHeight="1">
      <c r="A2" s="1"/>
      <c r="B2" s="1"/>
      <c r="C2" s="1"/>
      <c r="D2" s="1"/>
      <c r="E2" s="1"/>
      <c r="F2" s="1"/>
      <c r="G2" s="59" t="s">
        <v>1</v>
      </c>
      <c r="H2" s="59"/>
      <c r="I2" s="45"/>
    </row>
    <row r="3" spans="1:9" ht="19.899999999999999" customHeight="1">
      <c r="A3" s="1"/>
      <c r="B3" s="29" t="s">
        <v>2</v>
      </c>
      <c r="C3" s="98" t="s">
        <v>3</v>
      </c>
      <c r="D3" s="98" t="s">
        <v>3</v>
      </c>
      <c r="E3" s="47" t="s">
        <v>4</v>
      </c>
      <c r="F3" s="3" t="s">
        <v>5</v>
      </c>
      <c r="G3" s="57"/>
      <c r="H3" s="57"/>
      <c r="I3" s="48" t="s">
        <v>6</v>
      </c>
    </row>
    <row r="4" spans="1:9" ht="19.899999999999999" customHeight="1">
      <c r="A4" s="30"/>
      <c r="B4" s="42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63" t="s">
        <v>12</v>
      </c>
      <c r="H4" s="63" t="s">
        <v>13</v>
      </c>
      <c r="I4" s="42" t="s">
        <v>14</v>
      </c>
    </row>
    <row r="5" spans="1:9" ht="19.899999999999999" customHeight="1">
      <c r="A5" s="4"/>
      <c r="B5" s="85" t="s">
        <v>163</v>
      </c>
      <c r="C5" s="8">
        <v>22457835.670000002</v>
      </c>
      <c r="D5" s="8">
        <v>17202905.16</v>
      </c>
      <c r="E5" s="8">
        <v>23811995</v>
      </c>
      <c r="F5" s="8">
        <v>6609089.8399999999</v>
      </c>
      <c r="G5" s="17">
        <v>0.38419999999999999</v>
      </c>
      <c r="H5" s="34">
        <v>23811995</v>
      </c>
      <c r="I5" s="18"/>
    </row>
    <row r="6" spans="1:9" ht="19.899999999999999" customHeight="1">
      <c r="A6" s="4"/>
      <c r="B6" s="85" t="s">
        <v>164</v>
      </c>
      <c r="C6" s="8">
        <v>17867273.670000002</v>
      </c>
      <c r="D6" s="8">
        <v>13204365.16</v>
      </c>
      <c r="E6" s="8">
        <v>17084295</v>
      </c>
      <c r="F6" s="8">
        <v>3879929.84</v>
      </c>
      <c r="G6" s="17">
        <v>0.29380000000000001</v>
      </c>
      <c r="H6" s="34">
        <v>17084295</v>
      </c>
      <c r="I6" s="18"/>
    </row>
    <row r="7" spans="1:9" ht="19.899999999999999" customHeight="1">
      <c r="A7" s="4"/>
      <c r="B7" s="85" t="s">
        <v>28</v>
      </c>
      <c r="C7" s="33">
        <v>11209787.369999999</v>
      </c>
      <c r="D7" s="33">
        <v>9009285.8200000003</v>
      </c>
      <c r="E7" s="33">
        <v>9609241</v>
      </c>
      <c r="F7" s="8">
        <v>599955.18000000005</v>
      </c>
      <c r="G7" s="17">
        <v>6.6600000000000006E-2</v>
      </c>
      <c r="H7" s="34">
        <v>9609241</v>
      </c>
      <c r="I7" s="18"/>
    </row>
    <row r="8" spans="1:9" ht="19.899999999999999" customHeight="1">
      <c r="A8" s="4"/>
      <c r="B8" s="85" t="s">
        <v>29</v>
      </c>
      <c r="C8" s="33">
        <v>1093496.8799999999</v>
      </c>
      <c r="D8" s="33">
        <v>1107279.99</v>
      </c>
      <c r="E8" s="33">
        <v>1370000</v>
      </c>
      <c r="F8" s="8">
        <v>262720.01</v>
      </c>
      <c r="G8" s="17">
        <v>0.23730000000000001</v>
      </c>
      <c r="H8" s="34">
        <v>1370000</v>
      </c>
      <c r="I8" s="18"/>
    </row>
    <row r="9" spans="1:9" ht="19.899999999999999" customHeight="1">
      <c r="A9" s="4"/>
      <c r="B9" s="85" t="s">
        <v>30</v>
      </c>
      <c r="C9" s="33">
        <v>210131.55</v>
      </c>
      <c r="D9" s="33">
        <v>180185.78</v>
      </c>
      <c r="E9" s="33">
        <v>393585</v>
      </c>
      <c r="F9" s="8">
        <v>213399.22</v>
      </c>
      <c r="G9" s="17">
        <v>1.1842999999999999</v>
      </c>
      <c r="H9" s="34">
        <v>393585</v>
      </c>
      <c r="I9" s="18"/>
    </row>
    <row r="10" spans="1:9" ht="19.899999999999999" customHeight="1">
      <c r="A10" s="4"/>
      <c r="B10" s="85" t="s">
        <v>31</v>
      </c>
      <c r="C10" s="33">
        <v>247267.23</v>
      </c>
      <c r="D10" s="33">
        <v>80832.92</v>
      </c>
      <c r="E10" s="33">
        <v>240232</v>
      </c>
      <c r="F10" s="8">
        <v>159399.07999999999</v>
      </c>
      <c r="G10" s="17">
        <v>1.972</v>
      </c>
      <c r="H10" s="34">
        <v>240232</v>
      </c>
      <c r="I10" s="18"/>
    </row>
    <row r="11" spans="1:9" ht="19.899999999999999" customHeight="1">
      <c r="A11" s="4"/>
      <c r="B11" s="85" t="s">
        <v>32</v>
      </c>
      <c r="C11" s="33">
        <v>1186882.72</v>
      </c>
      <c r="D11" s="33">
        <v>776108.52</v>
      </c>
      <c r="E11" s="33">
        <v>1153100</v>
      </c>
      <c r="F11" s="8">
        <v>376991.48</v>
      </c>
      <c r="G11" s="17">
        <v>0.48570000000000002</v>
      </c>
      <c r="H11" s="34">
        <v>1153100</v>
      </c>
      <c r="I11" s="18"/>
    </row>
    <row r="12" spans="1:9" ht="19.899999999999999" customHeight="1">
      <c r="A12" s="4"/>
      <c r="B12" s="85" t="s">
        <v>33</v>
      </c>
      <c r="C12" s="33">
        <v>3149919.92</v>
      </c>
      <c r="D12" s="33">
        <v>1491846.05</v>
      </c>
      <c r="E12" s="33">
        <v>3515549</v>
      </c>
      <c r="F12" s="8">
        <v>2023702.95</v>
      </c>
      <c r="G12" s="17">
        <v>1.3565</v>
      </c>
      <c r="H12" s="34">
        <v>3515549</v>
      </c>
      <c r="I12" s="18"/>
    </row>
    <row r="13" spans="1:9" ht="19.899999999999999" customHeight="1">
      <c r="A13" s="4"/>
      <c r="B13" s="85" t="s">
        <v>34</v>
      </c>
      <c r="C13" s="33">
        <v>72000</v>
      </c>
      <c r="D13" s="33">
        <v>68400</v>
      </c>
      <c r="E13" s="33">
        <v>104800</v>
      </c>
      <c r="F13" s="8">
        <v>36400</v>
      </c>
      <c r="G13" s="17">
        <v>0.53220000000000001</v>
      </c>
      <c r="H13" s="34">
        <v>104800</v>
      </c>
      <c r="I13" s="18"/>
    </row>
    <row r="14" spans="1:9" ht="19.899999999999999" customHeight="1">
      <c r="A14" s="4"/>
      <c r="B14" s="85" t="s">
        <v>35</v>
      </c>
      <c r="C14" s="33">
        <v>697788</v>
      </c>
      <c r="D14" s="33">
        <v>490426.08</v>
      </c>
      <c r="E14" s="33">
        <v>697788</v>
      </c>
      <c r="F14" s="8">
        <v>207361.92000000001</v>
      </c>
      <c r="G14" s="17">
        <v>0.42280000000000001</v>
      </c>
      <c r="H14" s="34">
        <v>697788</v>
      </c>
      <c r="I14" s="18"/>
    </row>
    <row r="15" spans="1:9" ht="19.899999999999999" customHeight="1">
      <c r="A15" s="4"/>
      <c r="B15" s="85" t="s">
        <v>165</v>
      </c>
      <c r="C15" s="8">
        <v>4134300</v>
      </c>
      <c r="D15" s="8">
        <v>3687702.29</v>
      </c>
      <c r="E15" s="8">
        <v>6281700</v>
      </c>
      <c r="F15" s="8">
        <v>2593997.71</v>
      </c>
      <c r="G15" s="17">
        <v>0.70340000000000003</v>
      </c>
      <c r="H15" s="34">
        <v>6281700</v>
      </c>
      <c r="I15" s="18"/>
    </row>
    <row r="16" spans="1:9" ht="19.899999999999999" customHeight="1">
      <c r="A16" s="4"/>
      <c r="B16" s="85" t="s">
        <v>50</v>
      </c>
      <c r="C16" s="33">
        <v>404100</v>
      </c>
      <c r="D16" s="33">
        <v>346820.94</v>
      </c>
      <c r="E16" s="33">
        <v>537100</v>
      </c>
      <c r="F16" s="8">
        <v>190279.06</v>
      </c>
      <c r="G16" s="17">
        <v>0.54859999999999998</v>
      </c>
      <c r="H16" s="34">
        <v>537100</v>
      </c>
      <c r="I16" s="18"/>
    </row>
    <row r="17" spans="1:9" ht="19.899999999999999" customHeight="1">
      <c r="A17" s="4"/>
      <c r="B17" s="85" t="s">
        <v>51</v>
      </c>
      <c r="C17" s="33">
        <v>143300</v>
      </c>
      <c r="D17" s="33">
        <v>166523</v>
      </c>
      <c r="E17" s="33">
        <v>131000</v>
      </c>
      <c r="F17" s="8">
        <v>-35523</v>
      </c>
      <c r="G17" s="17">
        <v>-0.21329999999999999</v>
      </c>
      <c r="H17" s="34">
        <v>131000</v>
      </c>
      <c r="I17" s="14"/>
    </row>
    <row r="18" spans="1:9" ht="19.899999999999999" customHeight="1">
      <c r="A18" s="4"/>
      <c r="B18" s="85" t="s">
        <v>52</v>
      </c>
      <c r="C18" s="33">
        <v>876400</v>
      </c>
      <c r="D18" s="33">
        <v>677146.5</v>
      </c>
      <c r="E18" s="33">
        <v>982500</v>
      </c>
      <c r="F18" s="8">
        <v>305353.5</v>
      </c>
      <c r="G18" s="17">
        <v>0.45090000000000002</v>
      </c>
      <c r="H18" s="34">
        <v>982500</v>
      </c>
      <c r="I18" s="18"/>
    </row>
    <row r="19" spans="1:9" ht="19.899999999999999" customHeight="1">
      <c r="A19" s="4"/>
      <c r="B19" s="85" t="s">
        <v>53</v>
      </c>
      <c r="C19" s="33">
        <v>281600</v>
      </c>
      <c r="D19" s="33">
        <v>224677.12</v>
      </c>
      <c r="E19" s="33">
        <v>275100</v>
      </c>
      <c r="F19" s="8">
        <v>50422.879999999997</v>
      </c>
      <c r="G19" s="17">
        <v>0.22439999999999999</v>
      </c>
      <c r="H19" s="34">
        <v>275100</v>
      </c>
      <c r="I19" s="18"/>
    </row>
    <row r="20" spans="1:9" ht="19.899999999999999" customHeight="1">
      <c r="A20" s="4"/>
      <c r="B20" s="85" t="s">
        <v>166</v>
      </c>
      <c r="C20" s="51"/>
      <c r="D20" s="51"/>
      <c r="E20" s="33">
        <v>149200</v>
      </c>
      <c r="F20" s="8">
        <v>149200</v>
      </c>
      <c r="G20" s="17"/>
      <c r="H20" s="34">
        <v>149200</v>
      </c>
      <c r="I20" s="14"/>
    </row>
    <row r="21" spans="1:9" ht="19.899999999999999" customHeight="1">
      <c r="A21" s="4"/>
      <c r="B21" s="85" t="s">
        <v>54</v>
      </c>
      <c r="C21" s="33">
        <v>20000</v>
      </c>
      <c r="D21" s="33">
        <v>20651</v>
      </c>
      <c r="E21" s="33">
        <v>120000</v>
      </c>
      <c r="F21" s="8">
        <v>99349</v>
      </c>
      <c r="G21" s="17">
        <v>4.8109000000000002</v>
      </c>
      <c r="H21" s="34">
        <v>120000</v>
      </c>
      <c r="I21" s="18"/>
    </row>
    <row r="22" spans="1:9" ht="19.899999999999999" customHeight="1">
      <c r="A22" s="4"/>
      <c r="B22" s="85" t="s">
        <v>55</v>
      </c>
      <c r="C22" s="33">
        <v>1357900</v>
      </c>
      <c r="D22" s="33">
        <v>1230502.22</v>
      </c>
      <c r="E22" s="33">
        <v>1469600</v>
      </c>
      <c r="F22" s="8">
        <v>239097.78</v>
      </c>
      <c r="G22" s="17">
        <v>0.1943</v>
      </c>
      <c r="H22" s="34">
        <v>1469600</v>
      </c>
      <c r="I22" s="18"/>
    </row>
    <row r="23" spans="1:9" ht="19.899999999999999" customHeight="1">
      <c r="A23" s="4"/>
      <c r="B23" s="85" t="s">
        <v>56</v>
      </c>
      <c r="C23" s="33">
        <v>50000</v>
      </c>
      <c r="D23" s="33">
        <v>3195</v>
      </c>
      <c r="E23" s="33">
        <v>104800</v>
      </c>
      <c r="F23" s="8">
        <v>101605</v>
      </c>
      <c r="G23" s="17">
        <v>31.801300000000001</v>
      </c>
      <c r="H23" s="34">
        <v>104800</v>
      </c>
      <c r="I23" s="18"/>
    </row>
    <row r="24" spans="1:9" ht="19.899999999999999" customHeight="1">
      <c r="A24" s="4"/>
      <c r="B24" s="85" t="s">
        <v>57</v>
      </c>
      <c r="C24" s="33">
        <v>240000</v>
      </c>
      <c r="D24" s="33">
        <v>261326</v>
      </c>
      <c r="E24" s="33">
        <v>235800</v>
      </c>
      <c r="F24" s="8">
        <v>-25526</v>
      </c>
      <c r="G24" s="17">
        <v>-9.7699999999999995E-2</v>
      </c>
      <c r="H24" s="34">
        <v>235800</v>
      </c>
      <c r="I24" s="18"/>
    </row>
    <row r="25" spans="1:9" ht="19.899999999999999" customHeight="1">
      <c r="A25" s="4"/>
      <c r="B25" s="85" t="s">
        <v>58</v>
      </c>
      <c r="C25" s="33">
        <v>50000</v>
      </c>
      <c r="D25" s="33">
        <v>30415.75</v>
      </c>
      <c r="E25" s="33">
        <v>50000</v>
      </c>
      <c r="F25" s="8">
        <v>19584.25</v>
      </c>
      <c r="G25" s="17">
        <v>0.64390000000000003</v>
      </c>
      <c r="H25" s="34">
        <v>50000</v>
      </c>
      <c r="I25" s="18"/>
    </row>
    <row r="26" spans="1:9" ht="19.899999999999999" customHeight="1">
      <c r="A26" s="4"/>
      <c r="B26" s="85" t="s">
        <v>167</v>
      </c>
      <c r="C26" s="33">
        <v>87000</v>
      </c>
      <c r="D26" s="33">
        <v>90598.2</v>
      </c>
      <c r="E26" s="33">
        <v>550200</v>
      </c>
      <c r="F26" s="8">
        <v>459601.8</v>
      </c>
      <c r="G26" s="17">
        <v>5.0730000000000004</v>
      </c>
      <c r="H26" s="34">
        <v>550200</v>
      </c>
      <c r="I26" s="18"/>
    </row>
    <row r="27" spans="1:9" ht="19.899999999999999" customHeight="1">
      <c r="A27" s="4"/>
      <c r="B27" s="85" t="s">
        <v>59</v>
      </c>
      <c r="C27" s="33">
        <v>50000</v>
      </c>
      <c r="D27" s="33">
        <v>115492</v>
      </c>
      <c r="E27" s="33">
        <v>419600</v>
      </c>
      <c r="F27" s="8">
        <v>304108</v>
      </c>
      <c r="G27" s="17">
        <v>2.6332</v>
      </c>
      <c r="H27" s="34">
        <v>419600</v>
      </c>
      <c r="I27" s="18"/>
    </row>
    <row r="28" spans="1:9" ht="19.899999999999999" customHeight="1">
      <c r="A28" s="4"/>
      <c r="B28" s="85" t="s">
        <v>168</v>
      </c>
      <c r="C28" s="51"/>
      <c r="D28" s="51"/>
      <c r="E28" s="51"/>
      <c r="F28" s="8"/>
      <c r="G28" s="17"/>
      <c r="H28" s="34"/>
      <c r="I28" s="18"/>
    </row>
    <row r="29" spans="1:9" ht="19.899999999999999" customHeight="1">
      <c r="A29" s="4"/>
      <c r="B29" s="85" t="s">
        <v>60</v>
      </c>
      <c r="C29" s="51"/>
      <c r="D29" s="51"/>
      <c r="E29" s="51"/>
      <c r="F29" s="8"/>
      <c r="G29" s="17"/>
      <c r="H29" s="34"/>
      <c r="I29" s="18"/>
    </row>
    <row r="30" spans="1:9" ht="19.899999999999999" customHeight="1">
      <c r="A30" s="4"/>
      <c r="B30" s="85" t="s">
        <v>169</v>
      </c>
      <c r="C30" s="51"/>
      <c r="D30" s="51"/>
      <c r="E30" s="51"/>
      <c r="F30" s="8"/>
      <c r="G30" s="17"/>
      <c r="H30" s="34"/>
      <c r="I30" s="18"/>
    </row>
    <row r="31" spans="1:9" ht="19.899999999999999" customHeight="1">
      <c r="A31" s="4"/>
      <c r="B31" s="85" t="s">
        <v>61</v>
      </c>
      <c r="C31" s="33">
        <v>238000</v>
      </c>
      <c r="D31" s="33">
        <v>144113</v>
      </c>
      <c r="E31" s="33">
        <v>180000</v>
      </c>
      <c r="F31" s="8">
        <v>35887</v>
      </c>
      <c r="G31" s="17">
        <v>0.249</v>
      </c>
      <c r="H31" s="34">
        <v>180000</v>
      </c>
      <c r="I31" s="18"/>
    </row>
    <row r="32" spans="1:9" ht="19.899999999999999" customHeight="1">
      <c r="A32" s="4"/>
      <c r="B32" s="85" t="s">
        <v>170</v>
      </c>
      <c r="C32" s="51"/>
      <c r="D32" s="51"/>
      <c r="E32" s="51"/>
      <c r="F32" s="8"/>
      <c r="G32" s="17"/>
      <c r="H32" s="34"/>
      <c r="I32" s="18"/>
    </row>
    <row r="33" spans="1:9" ht="19.899999999999999" customHeight="1">
      <c r="A33" s="4"/>
      <c r="B33" s="85" t="s">
        <v>171</v>
      </c>
      <c r="C33" s="51"/>
      <c r="D33" s="51"/>
      <c r="E33" s="51"/>
      <c r="F33" s="8"/>
      <c r="G33" s="17"/>
      <c r="H33" s="34"/>
      <c r="I33" s="14"/>
    </row>
    <row r="34" spans="1:9" ht="19.899999999999999" customHeight="1">
      <c r="A34" s="4"/>
      <c r="B34" s="85" t="s">
        <v>63</v>
      </c>
      <c r="C34" s="51"/>
      <c r="D34" s="33">
        <v>42924</v>
      </c>
      <c r="E34" s="33">
        <v>80000</v>
      </c>
      <c r="F34" s="8">
        <v>37076</v>
      </c>
      <c r="G34" s="17">
        <v>0.86380000000000001</v>
      </c>
      <c r="H34" s="34">
        <v>80000</v>
      </c>
      <c r="I34" s="14"/>
    </row>
    <row r="35" spans="1:9" ht="19.899999999999999" customHeight="1">
      <c r="A35" s="4"/>
      <c r="B35" s="85" t="s">
        <v>172</v>
      </c>
      <c r="C35" s="51"/>
      <c r="D35" s="51"/>
      <c r="E35" s="33">
        <v>102300</v>
      </c>
      <c r="F35" s="8">
        <v>102300</v>
      </c>
      <c r="G35" s="17"/>
      <c r="H35" s="34">
        <v>102300</v>
      </c>
      <c r="I35" s="18"/>
    </row>
    <row r="36" spans="1:9" ht="19.899999999999999" customHeight="1">
      <c r="A36" s="4"/>
      <c r="B36" s="85" t="s">
        <v>173</v>
      </c>
      <c r="C36" s="33">
        <v>336000</v>
      </c>
      <c r="D36" s="33">
        <v>333317.56</v>
      </c>
      <c r="E36" s="33">
        <v>894500</v>
      </c>
      <c r="F36" s="8">
        <v>561182.43999999994</v>
      </c>
      <c r="G36" s="17">
        <v>1.6836</v>
      </c>
      <c r="H36" s="34">
        <v>894500</v>
      </c>
      <c r="I36" s="18"/>
    </row>
    <row r="37" spans="1:9" ht="19.899999999999999" customHeight="1">
      <c r="A37" s="4"/>
      <c r="B37" s="85" t="s">
        <v>147</v>
      </c>
      <c r="C37" s="8">
        <v>170000</v>
      </c>
      <c r="D37" s="8">
        <v>149650</v>
      </c>
      <c r="E37" s="8"/>
      <c r="F37" s="8">
        <v>-149650</v>
      </c>
      <c r="G37" s="17">
        <v>-1</v>
      </c>
      <c r="H37" s="34"/>
      <c r="I37" s="18"/>
    </row>
    <row r="38" spans="1:9" ht="19.899999999999999" customHeight="1">
      <c r="A38" s="4"/>
      <c r="B38" s="85" t="s">
        <v>148</v>
      </c>
      <c r="C38" s="34"/>
      <c r="D38" s="34"/>
      <c r="E38" s="34"/>
      <c r="F38" s="8"/>
      <c r="G38" s="17"/>
      <c r="H38" s="34"/>
      <c r="I38" s="14"/>
    </row>
    <row r="39" spans="1:9" ht="19.899999999999999" customHeight="1">
      <c r="A39" s="4"/>
      <c r="B39" s="85" t="s">
        <v>149</v>
      </c>
      <c r="C39" s="34"/>
      <c r="D39" s="34"/>
      <c r="E39" s="34"/>
      <c r="F39" s="8"/>
      <c r="G39" s="17"/>
      <c r="H39" s="34"/>
      <c r="I39" s="14"/>
    </row>
    <row r="40" spans="1:9" ht="19.899999999999999" customHeight="1">
      <c r="A40" s="4"/>
      <c r="B40" s="85" t="s">
        <v>150</v>
      </c>
      <c r="C40" s="34"/>
      <c r="D40" s="34"/>
      <c r="E40" s="34"/>
      <c r="F40" s="8"/>
      <c r="G40" s="17"/>
      <c r="H40" s="34"/>
      <c r="I40" s="14"/>
    </row>
    <row r="41" spans="1:9" ht="19.899999999999999" customHeight="1">
      <c r="A41" s="4"/>
      <c r="B41" s="85" t="s">
        <v>151</v>
      </c>
      <c r="C41" s="34"/>
      <c r="D41" s="34"/>
      <c r="E41" s="34"/>
      <c r="F41" s="8"/>
      <c r="G41" s="17"/>
      <c r="H41" s="34"/>
      <c r="I41" s="14"/>
    </row>
    <row r="42" spans="1:9" ht="19.899999999999999" customHeight="1">
      <c r="A42" s="4"/>
      <c r="B42" s="85" t="s">
        <v>152</v>
      </c>
      <c r="C42" s="34"/>
      <c r="D42" s="34"/>
      <c r="E42" s="34"/>
      <c r="F42" s="8"/>
      <c r="G42" s="17"/>
      <c r="H42" s="34"/>
      <c r="I42" s="14"/>
    </row>
    <row r="43" spans="1:9" ht="19.899999999999999" customHeight="1">
      <c r="A43" s="4"/>
      <c r="B43" s="85" t="s">
        <v>153</v>
      </c>
      <c r="C43" s="34"/>
      <c r="D43" s="34"/>
      <c r="E43" s="34"/>
      <c r="F43" s="8"/>
      <c r="G43" s="17"/>
      <c r="H43" s="34"/>
      <c r="I43" s="14"/>
    </row>
    <row r="44" spans="1:9" ht="19.899999999999999" customHeight="1">
      <c r="A44" s="4"/>
      <c r="B44" s="85" t="s">
        <v>154</v>
      </c>
      <c r="C44" s="34"/>
      <c r="D44" s="34"/>
      <c r="E44" s="34"/>
      <c r="F44" s="8"/>
      <c r="G44" s="17"/>
      <c r="H44" s="34"/>
      <c r="I44" s="14"/>
    </row>
    <row r="45" spans="1:9" ht="19.899999999999999" customHeight="1">
      <c r="A45" s="4"/>
      <c r="B45" s="85" t="s">
        <v>155</v>
      </c>
      <c r="C45" s="33">
        <v>170000</v>
      </c>
      <c r="D45" s="33">
        <v>149650</v>
      </c>
      <c r="E45" s="34"/>
      <c r="F45" s="8">
        <v>-149650</v>
      </c>
      <c r="G45" s="17">
        <v>-1</v>
      </c>
      <c r="H45" s="34"/>
      <c r="I45" s="14"/>
    </row>
    <row r="46" spans="1:9" ht="19.899999999999999" customHeight="1">
      <c r="A46" s="4"/>
      <c r="B46" s="85" t="s">
        <v>156</v>
      </c>
      <c r="C46" s="34"/>
      <c r="D46" s="34"/>
      <c r="E46" s="34"/>
      <c r="F46" s="8"/>
      <c r="G46" s="17"/>
      <c r="H46" s="34"/>
      <c r="I46" s="14"/>
    </row>
    <row r="47" spans="1:9" ht="19.899999999999999" customHeight="1">
      <c r="A47" s="4"/>
      <c r="B47" s="85" t="s">
        <v>157</v>
      </c>
      <c r="C47" s="34"/>
      <c r="D47" s="34"/>
      <c r="E47" s="34"/>
      <c r="F47" s="8"/>
      <c r="G47" s="17"/>
      <c r="H47" s="34"/>
      <c r="I47" s="14"/>
    </row>
    <row r="48" spans="1:9" ht="19.899999999999999" customHeight="1">
      <c r="A48" s="4"/>
      <c r="B48" s="85" t="s">
        <v>158</v>
      </c>
      <c r="C48" s="34"/>
      <c r="D48" s="34"/>
      <c r="E48" s="34"/>
      <c r="F48" s="8"/>
      <c r="G48" s="17"/>
      <c r="H48" s="34"/>
      <c r="I48" s="14"/>
    </row>
    <row r="49" spans="1:9" ht="19.899999999999999" customHeight="1">
      <c r="A49" s="4"/>
      <c r="B49" s="85" t="s">
        <v>159</v>
      </c>
      <c r="C49" s="34"/>
      <c r="D49" s="34"/>
      <c r="E49" s="34"/>
      <c r="F49" s="8"/>
      <c r="G49" s="17"/>
      <c r="H49" s="34"/>
      <c r="I49" s="14"/>
    </row>
    <row r="50" spans="1:9" ht="19.899999999999999" customHeight="1">
      <c r="A50" s="4"/>
      <c r="B50" s="85" t="s">
        <v>160</v>
      </c>
      <c r="C50" s="34"/>
      <c r="D50" s="34"/>
      <c r="E50" s="34"/>
      <c r="F50" s="8"/>
      <c r="G50" s="17"/>
      <c r="H50" s="34"/>
      <c r="I50" s="14"/>
    </row>
    <row r="51" spans="1:9" ht="19.899999999999999" customHeight="1">
      <c r="A51" s="4"/>
      <c r="B51" s="85" t="s">
        <v>161</v>
      </c>
      <c r="C51" s="34"/>
      <c r="D51" s="34"/>
      <c r="E51" s="34"/>
      <c r="F51" s="8"/>
      <c r="G51" s="17"/>
      <c r="H51" s="34"/>
      <c r="I51" s="14"/>
    </row>
    <row r="52" spans="1:9" ht="19.899999999999999" customHeight="1">
      <c r="A52" s="4"/>
      <c r="B52" s="86" t="s">
        <v>65</v>
      </c>
      <c r="C52" s="8">
        <v>286262</v>
      </c>
      <c r="D52" s="8">
        <v>161187.71</v>
      </c>
      <c r="E52" s="8">
        <v>446000</v>
      </c>
      <c r="F52" s="8">
        <v>284812.28999999998</v>
      </c>
      <c r="G52" s="17">
        <v>1.7669999999999999</v>
      </c>
      <c r="H52" s="34">
        <v>446000</v>
      </c>
      <c r="I52" s="18"/>
    </row>
    <row r="53" spans="1:9" ht="19.899999999999999" customHeight="1">
      <c r="A53" s="4"/>
      <c r="B53" s="86" t="s">
        <v>66</v>
      </c>
      <c r="C53" s="33">
        <v>191960</v>
      </c>
      <c r="D53" s="33">
        <v>99700.71</v>
      </c>
      <c r="E53" s="33">
        <v>350000</v>
      </c>
      <c r="F53" s="8">
        <v>250299.29</v>
      </c>
      <c r="G53" s="17">
        <v>2.5105</v>
      </c>
      <c r="H53" s="34">
        <v>350000</v>
      </c>
      <c r="I53" s="18"/>
    </row>
    <row r="54" spans="1:9" ht="19.899999999999999" customHeight="1">
      <c r="A54" s="4"/>
      <c r="B54" s="86" t="s">
        <v>67</v>
      </c>
      <c r="C54" s="33">
        <v>94302</v>
      </c>
      <c r="D54" s="33">
        <v>61487</v>
      </c>
      <c r="E54" s="33">
        <v>96000</v>
      </c>
      <c r="F54" s="8">
        <v>34513</v>
      </c>
      <c r="G54" s="17">
        <v>0.56130000000000002</v>
      </c>
      <c r="H54" s="34">
        <v>96000</v>
      </c>
      <c r="I54" s="18"/>
    </row>
    <row r="55" spans="1:9" ht="19.899999999999999" customHeight="1">
      <c r="A55" s="4"/>
      <c r="B55" s="86" t="s">
        <v>68</v>
      </c>
      <c r="C55" s="51"/>
      <c r="D55" s="51"/>
      <c r="E55" s="51"/>
      <c r="F55" s="8"/>
      <c r="G55" s="17"/>
      <c r="H55" s="34"/>
      <c r="I55" s="18"/>
    </row>
    <row r="56" spans="1:9">
      <c r="A56" s="1"/>
      <c r="B56" s="15"/>
      <c r="C56" s="15"/>
      <c r="D56" s="15"/>
      <c r="E56" s="15"/>
      <c r="F56" s="15"/>
      <c r="G56" s="15"/>
      <c r="H56" s="15"/>
      <c r="I56" s="15"/>
    </row>
  </sheetData>
  <mergeCells count="2">
    <mergeCell ref="B1:I1"/>
    <mergeCell ref="C3:D3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"/>
  <sheetViews>
    <sheetView workbookViewId="0"/>
  </sheetViews>
  <sheetFormatPr defaultColWidth="14" defaultRowHeight="13.5"/>
  <cols>
    <col min="1" max="2" width="9.125" customWidth="1"/>
    <col min="3" max="3" width="25.25" customWidth="1"/>
    <col min="4" max="10" width="18.375" customWidth="1"/>
    <col min="11" max="12" width="9.125" customWidth="1"/>
  </cols>
  <sheetData>
    <row r="1" spans="1:13" ht="19.899999999999999" customHeight="1">
      <c r="A1" s="1"/>
      <c r="B1" s="1"/>
      <c r="C1" s="97" t="s">
        <v>174</v>
      </c>
      <c r="D1" s="97" t="s">
        <v>174</v>
      </c>
      <c r="E1" s="97" t="s">
        <v>174</v>
      </c>
      <c r="F1" s="97" t="s">
        <v>174</v>
      </c>
      <c r="G1" s="97" t="s">
        <v>174</v>
      </c>
      <c r="H1" s="97" t="s">
        <v>174</v>
      </c>
      <c r="I1" s="97" t="s">
        <v>174</v>
      </c>
      <c r="J1" s="97" t="s">
        <v>174</v>
      </c>
      <c r="K1" s="45"/>
      <c r="L1" s="45"/>
      <c r="M1" s="45"/>
    </row>
    <row r="2" spans="1:13" ht="23.45" customHeight="1">
      <c r="A2" s="1"/>
      <c r="B2" s="1"/>
      <c r="C2" s="44"/>
      <c r="D2" s="44"/>
      <c r="E2" s="44"/>
      <c r="F2" s="44"/>
      <c r="G2" s="44"/>
      <c r="H2" s="59" t="s">
        <v>1</v>
      </c>
      <c r="I2" s="59"/>
      <c r="J2" s="45"/>
      <c r="K2" s="45"/>
      <c r="L2" s="45"/>
      <c r="M2" s="45"/>
    </row>
    <row r="3" spans="1:13" ht="23.45" customHeight="1">
      <c r="A3" s="1"/>
      <c r="B3" s="1"/>
      <c r="C3" s="29" t="s">
        <v>2</v>
      </c>
      <c r="D3" s="104" t="s">
        <v>3</v>
      </c>
      <c r="E3" s="104" t="s">
        <v>3</v>
      </c>
      <c r="F3" s="29" t="s">
        <v>4</v>
      </c>
      <c r="G3" s="57" t="s">
        <v>5</v>
      </c>
      <c r="H3" s="57"/>
      <c r="I3" s="57"/>
      <c r="J3" s="48" t="s">
        <v>6</v>
      </c>
      <c r="K3" s="45"/>
      <c r="L3" s="45"/>
      <c r="M3" s="45"/>
    </row>
    <row r="4" spans="1:13" ht="23.45" customHeight="1">
      <c r="A4" s="1"/>
      <c r="B4" s="4"/>
      <c r="C4" s="42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60" t="s">
        <v>12</v>
      </c>
      <c r="I4" s="60" t="s">
        <v>13</v>
      </c>
      <c r="J4" s="42" t="s">
        <v>14</v>
      </c>
      <c r="K4" s="54"/>
      <c r="L4" s="55"/>
      <c r="M4" s="55"/>
    </row>
    <row r="5" spans="1:13" ht="23.45" customHeight="1">
      <c r="A5" s="1"/>
      <c r="B5" s="4"/>
      <c r="C5" s="58" t="s">
        <v>175</v>
      </c>
      <c r="D5" s="8"/>
      <c r="E5" s="8">
        <v>1403971.65</v>
      </c>
      <c r="F5" s="8"/>
      <c r="G5" s="8">
        <v>-1403971.65</v>
      </c>
      <c r="H5" s="17">
        <v>-1</v>
      </c>
      <c r="I5" s="34"/>
      <c r="J5" s="50"/>
      <c r="K5" s="56"/>
      <c r="L5" s="45"/>
      <c r="M5" s="45"/>
    </row>
    <row r="6" spans="1:13" ht="23.45" customHeight="1">
      <c r="A6" s="1"/>
      <c r="B6" s="4"/>
      <c r="C6" s="40" t="s">
        <v>176</v>
      </c>
      <c r="D6" s="51"/>
      <c r="E6" s="51"/>
      <c r="F6" s="51"/>
      <c r="G6" s="8"/>
      <c r="H6" s="17"/>
      <c r="I6" s="34"/>
      <c r="J6" s="50"/>
      <c r="K6" s="56"/>
      <c r="L6" s="45"/>
      <c r="M6" s="45"/>
    </row>
    <row r="7" spans="1:13" ht="23.45" customHeight="1">
      <c r="A7" s="1"/>
      <c r="B7" s="4"/>
      <c r="C7" s="40" t="s">
        <v>177</v>
      </c>
      <c r="D7" s="51"/>
      <c r="E7" s="51"/>
      <c r="F7" s="51"/>
      <c r="G7" s="8"/>
      <c r="H7" s="17"/>
      <c r="I7" s="34"/>
      <c r="J7" s="50"/>
      <c r="K7" s="56"/>
      <c r="L7" s="45"/>
      <c r="M7" s="45"/>
    </row>
    <row r="8" spans="1:13" ht="23.45" customHeight="1">
      <c r="A8" s="1"/>
      <c r="B8" s="4"/>
      <c r="C8" s="40" t="s">
        <v>178</v>
      </c>
      <c r="D8" s="8"/>
      <c r="E8" s="8"/>
      <c r="F8" s="8"/>
      <c r="G8" s="8"/>
      <c r="H8" s="17"/>
      <c r="I8" s="34"/>
      <c r="J8" s="50"/>
      <c r="K8" s="56"/>
      <c r="L8" s="45"/>
      <c r="M8" s="45"/>
    </row>
    <row r="9" spans="1:13" ht="23.45" customHeight="1">
      <c r="A9" s="1"/>
      <c r="B9" s="4"/>
      <c r="C9" s="40" t="s">
        <v>179</v>
      </c>
      <c r="D9" s="51"/>
      <c r="E9" s="33">
        <v>1403971.65</v>
      </c>
      <c r="F9" s="51"/>
      <c r="G9" s="8">
        <v>-1403971.65</v>
      </c>
      <c r="H9" s="17">
        <v>-1</v>
      </c>
      <c r="I9" s="34"/>
      <c r="J9" s="50"/>
      <c r="K9" s="56"/>
      <c r="L9" s="45"/>
      <c r="M9" s="45"/>
    </row>
    <row r="10" spans="1:13">
      <c r="A10" s="1"/>
      <c r="B10" s="1"/>
      <c r="C10" s="15"/>
      <c r="D10" s="15"/>
      <c r="E10" s="15"/>
      <c r="F10" s="15"/>
      <c r="G10" s="15"/>
      <c r="H10" s="15"/>
      <c r="I10" s="15"/>
      <c r="J10" s="15"/>
      <c r="K10" s="1"/>
      <c r="L10" s="1"/>
      <c r="M10" s="1"/>
    </row>
  </sheetData>
  <mergeCells count="2">
    <mergeCell ref="C1:J1"/>
    <mergeCell ref="D3:E3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"/>
  <sheetViews>
    <sheetView workbookViewId="0"/>
  </sheetViews>
  <sheetFormatPr defaultColWidth="14" defaultRowHeight="13.5"/>
  <cols>
    <col min="1" max="1" width="9.125" customWidth="1"/>
    <col min="2" max="2" width="10.375" customWidth="1"/>
    <col min="3" max="3" width="20.625" customWidth="1"/>
    <col min="4" max="8" width="19.5" customWidth="1"/>
  </cols>
  <sheetData>
    <row r="1" spans="1:9" ht="19.899999999999999" customHeight="1">
      <c r="A1" s="1"/>
      <c r="B1" s="97" t="s">
        <v>180</v>
      </c>
      <c r="C1" s="97" t="s">
        <v>180</v>
      </c>
      <c r="D1" s="97" t="s">
        <v>180</v>
      </c>
      <c r="E1" s="97" t="s">
        <v>180</v>
      </c>
      <c r="F1" s="97" t="s">
        <v>180</v>
      </c>
      <c r="G1" s="97" t="s">
        <v>180</v>
      </c>
      <c r="H1" s="97" t="s">
        <v>180</v>
      </c>
      <c r="I1" s="97" t="s">
        <v>180</v>
      </c>
    </row>
    <row r="2" spans="1:9" ht="15.6" customHeight="1">
      <c r="A2" s="1"/>
      <c r="B2" s="45"/>
      <c r="C2" s="45"/>
      <c r="D2" s="44"/>
      <c r="E2" s="44"/>
      <c r="F2" s="44"/>
      <c r="G2" s="59" t="s">
        <v>1</v>
      </c>
      <c r="H2" s="59"/>
      <c r="I2" s="59"/>
    </row>
    <row r="3" spans="1:9" ht="15.6" customHeight="1">
      <c r="A3" s="1"/>
      <c r="B3" s="29" t="s">
        <v>2</v>
      </c>
      <c r="C3" s="105" t="s">
        <v>3</v>
      </c>
      <c r="D3" s="105" t="s">
        <v>3</v>
      </c>
      <c r="E3" s="47" t="s">
        <v>4</v>
      </c>
      <c r="F3" s="57" t="s">
        <v>5</v>
      </c>
      <c r="G3" s="57"/>
      <c r="H3" s="57"/>
      <c r="I3" s="48" t="s">
        <v>6</v>
      </c>
    </row>
    <row r="4" spans="1:9" ht="21.95" customHeight="1">
      <c r="A4" s="4"/>
      <c r="B4" s="103" t="s">
        <v>7</v>
      </c>
      <c r="C4" s="103" t="s">
        <v>7</v>
      </c>
      <c r="D4" s="5" t="s">
        <v>181</v>
      </c>
      <c r="E4" s="5" t="s">
        <v>8</v>
      </c>
      <c r="F4" s="5" t="s">
        <v>9</v>
      </c>
      <c r="G4" s="5" t="s">
        <v>10</v>
      </c>
      <c r="H4" s="5" t="s">
        <v>13</v>
      </c>
      <c r="I4" s="42" t="s">
        <v>14</v>
      </c>
    </row>
    <row r="5" spans="1:9" ht="22.7" customHeight="1">
      <c r="A5" s="4"/>
      <c r="B5" s="106" t="s">
        <v>182</v>
      </c>
      <c r="C5" s="106" t="s">
        <v>182</v>
      </c>
      <c r="D5" s="8"/>
      <c r="E5" s="8"/>
      <c r="F5" s="8"/>
      <c r="G5" s="8"/>
      <c r="H5" s="34"/>
      <c r="I5" s="18"/>
    </row>
    <row r="6" spans="1:9" ht="21.95" customHeight="1">
      <c r="A6" s="4"/>
      <c r="B6" s="62" t="s">
        <v>83</v>
      </c>
      <c r="C6" s="62"/>
      <c r="D6" s="12"/>
      <c r="E6" s="12"/>
      <c r="F6" s="12"/>
      <c r="G6" s="12"/>
      <c r="H6" s="12"/>
      <c r="I6" s="18"/>
    </row>
    <row r="7" spans="1:9">
      <c r="A7" s="1"/>
      <c r="B7" s="15"/>
      <c r="C7" s="15"/>
      <c r="D7" s="15"/>
      <c r="E7" s="15"/>
      <c r="F7" s="15"/>
      <c r="G7" s="15"/>
      <c r="H7" s="15"/>
      <c r="I7" s="15"/>
    </row>
  </sheetData>
  <mergeCells count="4">
    <mergeCell ref="B1:I1"/>
    <mergeCell ref="C3:D3"/>
    <mergeCell ref="B4:C4"/>
    <mergeCell ref="B5:C5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"/>
  <sheetViews>
    <sheetView workbookViewId="0"/>
  </sheetViews>
  <sheetFormatPr defaultColWidth="14" defaultRowHeight="13.5"/>
  <cols>
    <col min="1" max="2" width="9.125" customWidth="1"/>
    <col min="3" max="3" width="22.875" customWidth="1"/>
    <col min="4" max="10" width="13.75" customWidth="1"/>
    <col min="11" max="12" width="9.125" customWidth="1"/>
  </cols>
  <sheetData>
    <row r="1" spans="1:13" ht="19.899999999999999" customHeight="1">
      <c r="A1" s="1"/>
      <c r="B1" s="1"/>
      <c r="C1" s="97" t="s">
        <v>183</v>
      </c>
      <c r="D1" s="97" t="s">
        <v>183</v>
      </c>
      <c r="E1" s="97" t="s">
        <v>183</v>
      </c>
      <c r="F1" s="97" t="s">
        <v>183</v>
      </c>
      <c r="G1" s="97" t="s">
        <v>183</v>
      </c>
      <c r="H1" s="97" t="s">
        <v>183</v>
      </c>
      <c r="I1" s="97" t="s">
        <v>183</v>
      </c>
      <c r="J1" s="97" t="s">
        <v>183</v>
      </c>
      <c r="K1" s="45"/>
      <c r="L1" s="45"/>
      <c r="M1" s="45"/>
    </row>
    <row r="2" spans="1:13" ht="15.6" customHeight="1">
      <c r="A2" s="1"/>
      <c r="B2" s="1"/>
      <c r="C2" s="44"/>
      <c r="D2" s="44"/>
      <c r="E2" s="44"/>
      <c r="F2" s="44"/>
      <c r="G2" s="44"/>
      <c r="H2" s="59" t="s">
        <v>1</v>
      </c>
      <c r="I2" s="59"/>
      <c r="J2" s="45"/>
      <c r="K2" s="45"/>
      <c r="L2" s="45"/>
      <c r="M2" s="45"/>
    </row>
    <row r="3" spans="1:13" ht="15.6" customHeight="1">
      <c r="A3" s="1"/>
      <c r="B3" s="1"/>
      <c r="C3" s="29" t="s">
        <v>2</v>
      </c>
      <c r="D3" s="104" t="s">
        <v>3</v>
      </c>
      <c r="E3" s="104" t="s">
        <v>3</v>
      </c>
      <c r="F3" s="29" t="s">
        <v>4</v>
      </c>
      <c r="G3" s="57" t="s">
        <v>5</v>
      </c>
      <c r="H3" s="57"/>
      <c r="I3" s="57"/>
      <c r="J3" s="57" t="s">
        <v>6</v>
      </c>
      <c r="K3" s="45"/>
      <c r="L3" s="45"/>
      <c r="M3" s="45"/>
    </row>
    <row r="4" spans="1:13" ht="24" customHeight="1">
      <c r="A4" s="1"/>
      <c r="B4" s="4"/>
      <c r="C4" s="42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60" t="s">
        <v>12</v>
      </c>
      <c r="I4" s="60" t="s">
        <v>13</v>
      </c>
      <c r="J4" s="42" t="s">
        <v>14</v>
      </c>
      <c r="K4" s="54"/>
      <c r="L4" s="55"/>
      <c r="M4" s="55"/>
    </row>
    <row r="5" spans="1:13" ht="24" customHeight="1">
      <c r="A5" s="1"/>
      <c r="B5" s="4"/>
      <c r="C5" s="58" t="s">
        <v>184</v>
      </c>
      <c r="D5" s="8"/>
      <c r="E5" s="8">
        <v>4048919.78</v>
      </c>
      <c r="F5" s="8"/>
      <c r="G5" s="8">
        <v>-4048919.78</v>
      </c>
      <c r="H5" s="17">
        <v>-1</v>
      </c>
      <c r="I5" s="34"/>
      <c r="J5" s="50"/>
      <c r="K5" s="56"/>
      <c r="L5" s="45"/>
      <c r="M5" s="45"/>
    </row>
    <row r="6" spans="1:13" ht="24" customHeight="1">
      <c r="A6" s="1"/>
      <c r="B6" s="4"/>
      <c r="C6" s="40" t="s">
        <v>185</v>
      </c>
      <c r="D6" s="51"/>
      <c r="E6" s="33">
        <v>4021654.6</v>
      </c>
      <c r="F6" s="51"/>
      <c r="G6" s="8">
        <v>-4021654.6</v>
      </c>
      <c r="H6" s="17">
        <v>-1</v>
      </c>
      <c r="I6" s="34"/>
      <c r="J6" s="50"/>
      <c r="K6" s="56"/>
      <c r="L6" s="45"/>
      <c r="M6" s="45"/>
    </row>
    <row r="7" spans="1:13" ht="24" customHeight="1">
      <c r="A7" s="1"/>
      <c r="B7" s="4"/>
      <c r="C7" s="40" t="s">
        <v>186</v>
      </c>
      <c r="D7" s="51"/>
      <c r="E7" s="33">
        <v>661.16</v>
      </c>
      <c r="F7" s="51"/>
      <c r="G7" s="8">
        <v>-661.16</v>
      </c>
      <c r="H7" s="17">
        <v>-1</v>
      </c>
      <c r="I7" s="34"/>
      <c r="J7" s="50"/>
      <c r="K7" s="56"/>
      <c r="L7" s="45"/>
      <c r="M7" s="45"/>
    </row>
    <row r="8" spans="1:13" ht="24" customHeight="1">
      <c r="A8" s="1"/>
      <c r="B8" s="4"/>
      <c r="C8" s="40" t="s">
        <v>187</v>
      </c>
      <c r="D8" s="51"/>
      <c r="E8" s="33">
        <v>26604.02</v>
      </c>
      <c r="F8" s="51"/>
      <c r="G8" s="8">
        <v>-26604.02</v>
      </c>
      <c r="H8" s="17">
        <v>-1</v>
      </c>
      <c r="I8" s="34"/>
      <c r="J8" s="50"/>
      <c r="K8" s="56"/>
      <c r="L8" s="45"/>
      <c r="M8" s="45"/>
    </row>
    <row r="9" spans="1:13">
      <c r="A9" s="1"/>
      <c r="B9" s="1"/>
      <c r="C9" s="15"/>
      <c r="D9" s="15"/>
      <c r="E9" s="15"/>
      <c r="F9" s="15"/>
      <c r="G9" s="15"/>
      <c r="H9" s="15"/>
      <c r="I9" s="15"/>
      <c r="J9" s="15"/>
      <c r="K9" s="1"/>
      <c r="L9" s="1"/>
      <c r="M9" s="1"/>
    </row>
  </sheetData>
  <mergeCells count="2">
    <mergeCell ref="C1:J1"/>
    <mergeCell ref="D3:E3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7"/>
  <sheetViews>
    <sheetView workbookViewId="0"/>
  </sheetViews>
  <sheetFormatPr defaultColWidth="14" defaultRowHeight="13.5"/>
  <cols>
    <col min="1" max="2" width="9.125" customWidth="1"/>
    <col min="3" max="3" width="31" customWidth="1"/>
    <col min="4" max="11" width="17.25" customWidth="1"/>
    <col min="12" max="13" width="9.125" customWidth="1"/>
  </cols>
  <sheetData>
    <row r="1" spans="1:14" ht="19.899999999999999" customHeight="1">
      <c r="A1" s="1"/>
      <c r="B1" s="1"/>
      <c r="C1" s="45"/>
      <c r="D1" s="97" t="s">
        <v>188</v>
      </c>
      <c r="E1" s="97" t="s">
        <v>188</v>
      </c>
      <c r="F1" s="97" t="s">
        <v>188</v>
      </c>
      <c r="G1" s="97" t="s">
        <v>188</v>
      </c>
      <c r="H1" s="97" t="s">
        <v>188</v>
      </c>
      <c r="I1" s="97" t="s">
        <v>188</v>
      </c>
      <c r="J1" s="97" t="s">
        <v>188</v>
      </c>
      <c r="K1" s="97" t="s">
        <v>188</v>
      </c>
      <c r="L1" s="45"/>
      <c r="M1" s="45"/>
      <c r="N1" s="45"/>
    </row>
    <row r="2" spans="1:14" ht="15.6" customHeight="1">
      <c r="A2" s="1"/>
      <c r="B2" s="1"/>
      <c r="C2" s="45"/>
      <c r="D2" s="44"/>
      <c r="E2" s="44"/>
      <c r="F2" s="44"/>
      <c r="G2" s="44"/>
      <c r="H2" s="44"/>
      <c r="I2" s="59" t="s">
        <v>1</v>
      </c>
      <c r="J2" s="59"/>
      <c r="K2" s="45"/>
      <c r="L2" s="45"/>
      <c r="M2" s="45"/>
      <c r="N2" s="45"/>
    </row>
    <row r="3" spans="1:14" ht="15.6" customHeight="1">
      <c r="A3" s="1"/>
      <c r="B3" s="1"/>
      <c r="C3" s="29" t="s">
        <v>2</v>
      </c>
      <c r="D3" s="104" t="s">
        <v>3</v>
      </c>
      <c r="E3" s="104" t="s">
        <v>3</v>
      </c>
      <c r="F3" s="104" t="s">
        <v>3</v>
      </c>
      <c r="G3" s="29" t="s">
        <v>4</v>
      </c>
      <c r="H3" s="57" t="s">
        <v>5</v>
      </c>
      <c r="I3" s="57"/>
      <c r="J3" s="57"/>
      <c r="K3" s="48" t="s">
        <v>6</v>
      </c>
      <c r="L3" s="45"/>
      <c r="M3" s="45"/>
      <c r="N3" s="45"/>
    </row>
    <row r="4" spans="1:14" ht="23.45" customHeight="1">
      <c r="A4" s="1"/>
      <c r="B4" s="4"/>
      <c r="C4" s="103" t="s">
        <v>7</v>
      </c>
      <c r="D4" s="103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0" t="s">
        <v>12</v>
      </c>
      <c r="J4" s="60" t="s">
        <v>13</v>
      </c>
      <c r="K4" s="42" t="s">
        <v>14</v>
      </c>
      <c r="L4" s="54"/>
      <c r="M4" s="55"/>
      <c r="N4" s="55"/>
    </row>
    <row r="5" spans="1:14" ht="21.95" customHeight="1">
      <c r="A5" s="1"/>
      <c r="B5" s="4"/>
      <c r="C5" s="107" t="s">
        <v>189</v>
      </c>
      <c r="D5" s="107" t="s">
        <v>189</v>
      </c>
      <c r="E5" s="8">
        <v>2188300</v>
      </c>
      <c r="F5" s="8">
        <v>2241814.5699999998</v>
      </c>
      <c r="G5" s="8">
        <v>2757200</v>
      </c>
      <c r="H5" s="8">
        <v>515385.43</v>
      </c>
      <c r="I5" s="17">
        <v>0.22989999999999999</v>
      </c>
      <c r="J5" s="34">
        <v>2757200</v>
      </c>
      <c r="K5" s="50"/>
      <c r="L5" s="56"/>
      <c r="M5" s="45"/>
      <c r="N5" s="45"/>
    </row>
    <row r="6" spans="1:14" ht="21.95" customHeight="1">
      <c r="A6" s="1"/>
      <c r="B6" s="4"/>
      <c r="C6" s="107" t="s">
        <v>190</v>
      </c>
      <c r="D6" s="107" t="s">
        <v>190</v>
      </c>
      <c r="E6" s="8">
        <v>2188300</v>
      </c>
      <c r="F6" s="8">
        <v>2048864.67</v>
      </c>
      <c r="G6" s="8">
        <v>2757200</v>
      </c>
      <c r="H6" s="8">
        <v>708335.33</v>
      </c>
      <c r="I6" s="17">
        <v>0.34570000000000001</v>
      </c>
      <c r="J6" s="34">
        <v>2757200</v>
      </c>
      <c r="K6" s="50"/>
      <c r="L6" s="56"/>
      <c r="M6" s="45"/>
      <c r="N6" s="45"/>
    </row>
    <row r="7" spans="1:14" ht="21.95" customHeight="1">
      <c r="A7" s="1"/>
      <c r="B7" s="4"/>
      <c r="C7" s="9" t="s">
        <v>191</v>
      </c>
      <c r="D7" s="40" t="s">
        <v>192</v>
      </c>
      <c r="E7" s="33">
        <v>60000</v>
      </c>
      <c r="F7" s="33">
        <v>46663.56</v>
      </c>
      <c r="G7" s="33">
        <v>120000</v>
      </c>
      <c r="H7" s="8">
        <v>73336.44</v>
      </c>
      <c r="I7" s="17">
        <v>1.5716000000000001</v>
      </c>
      <c r="J7" s="34">
        <v>120000</v>
      </c>
      <c r="K7" s="50"/>
      <c r="L7" s="56"/>
      <c r="M7" s="45"/>
      <c r="N7" s="45"/>
    </row>
    <row r="8" spans="1:14" ht="21.95" customHeight="1">
      <c r="A8" s="1"/>
      <c r="B8" s="4"/>
      <c r="C8" s="9" t="s">
        <v>193</v>
      </c>
      <c r="D8" s="40" t="s">
        <v>194</v>
      </c>
      <c r="E8" s="33">
        <v>60000</v>
      </c>
      <c r="F8" s="33">
        <v>46663.56</v>
      </c>
      <c r="G8" s="33">
        <v>120000</v>
      </c>
      <c r="H8" s="8">
        <v>73336.44</v>
      </c>
      <c r="I8" s="17">
        <v>1.5716000000000001</v>
      </c>
      <c r="J8" s="34">
        <v>120000</v>
      </c>
      <c r="K8" s="50"/>
      <c r="L8" s="56"/>
      <c r="M8" s="45"/>
      <c r="N8" s="45"/>
    </row>
    <row r="9" spans="1:14" ht="21.95" customHeight="1">
      <c r="A9" s="1"/>
      <c r="B9" s="4"/>
      <c r="C9" s="9" t="s">
        <v>195</v>
      </c>
      <c r="D9" s="40" t="s">
        <v>192</v>
      </c>
      <c r="E9" s="33">
        <v>150000</v>
      </c>
      <c r="F9" s="33">
        <v>189880.8</v>
      </c>
      <c r="G9" s="33">
        <v>330000</v>
      </c>
      <c r="H9" s="8">
        <v>140119.20000000001</v>
      </c>
      <c r="I9" s="17">
        <v>0.7379</v>
      </c>
      <c r="J9" s="34">
        <v>330000</v>
      </c>
      <c r="K9" s="50"/>
      <c r="L9" s="56"/>
      <c r="M9" s="45"/>
      <c r="N9" s="45"/>
    </row>
    <row r="10" spans="1:14" ht="21.95" customHeight="1">
      <c r="A10" s="1"/>
      <c r="B10" s="4"/>
      <c r="C10" s="9" t="s">
        <v>195</v>
      </c>
      <c r="D10" s="40" t="s">
        <v>194</v>
      </c>
      <c r="E10" s="33">
        <v>150000</v>
      </c>
      <c r="F10" s="33">
        <v>71808.800000000003</v>
      </c>
      <c r="G10" s="33">
        <v>330000</v>
      </c>
      <c r="H10" s="8">
        <v>258191.2</v>
      </c>
      <c r="I10" s="17">
        <v>3.5954999999999999</v>
      </c>
      <c r="J10" s="34">
        <v>330000</v>
      </c>
      <c r="K10" s="50"/>
      <c r="L10" s="56"/>
      <c r="M10" s="45"/>
      <c r="N10" s="45"/>
    </row>
    <row r="11" spans="1:14" ht="21.95" customHeight="1">
      <c r="A11" s="1"/>
      <c r="B11" s="4"/>
      <c r="C11" s="9" t="s">
        <v>196</v>
      </c>
      <c r="D11" s="40" t="s">
        <v>192</v>
      </c>
      <c r="E11" s="33">
        <v>18300</v>
      </c>
      <c r="F11" s="33">
        <v>18607</v>
      </c>
      <c r="G11" s="33">
        <v>20000</v>
      </c>
      <c r="H11" s="8">
        <v>1393</v>
      </c>
      <c r="I11" s="17">
        <v>7.4899999999999994E-2</v>
      </c>
      <c r="J11" s="34">
        <v>20000</v>
      </c>
      <c r="K11" s="50"/>
      <c r="L11" s="56"/>
      <c r="M11" s="45"/>
      <c r="N11" s="45"/>
    </row>
    <row r="12" spans="1:14" ht="21.95" customHeight="1">
      <c r="A12" s="1"/>
      <c r="B12" s="4"/>
      <c r="C12" s="9" t="s">
        <v>196</v>
      </c>
      <c r="D12" s="40" t="s">
        <v>194</v>
      </c>
      <c r="E12" s="33">
        <v>18300</v>
      </c>
      <c r="F12" s="33">
        <v>18607</v>
      </c>
      <c r="G12" s="33">
        <v>20000</v>
      </c>
      <c r="H12" s="8">
        <v>1393</v>
      </c>
      <c r="I12" s="17">
        <v>7.4899999999999994E-2</v>
      </c>
      <c r="J12" s="34">
        <v>20000</v>
      </c>
      <c r="K12" s="50"/>
      <c r="L12" s="56"/>
      <c r="M12" s="45"/>
      <c r="N12" s="45"/>
    </row>
    <row r="13" spans="1:14" ht="21.95" customHeight="1">
      <c r="A13" s="1"/>
      <c r="B13" s="4"/>
      <c r="C13" s="9" t="s">
        <v>197</v>
      </c>
      <c r="D13" s="40" t="s">
        <v>192</v>
      </c>
      <c r="E13" s="33">
        <v>250000</v>
      </c>
      <c r="F13" s="33">
        <v>145961.79</v>
      </c>
      <c r="G13" s="33">
        <v>250000</v>
      </c>
      <c r="H13" s="8">
        <v>104038.21</v>
      </c>
      <c r="I13" s="17">
        <v>0.71279999999999999</v>
      </c>
      <c r="J13" s="34">
        <v>250000</v>
      </c>
      <c r="K13" s="50"/>
      <c r="L13" s="56"/>
      <c r="M13" s="45"/>
      <c r="N13" s="45"/>
    </row>
    <row r="14" spans="1:14" ht="21.95" customHeight="1">
      <c r="A14" s="1"/>
      <c r="B14" s="4"/>
      <c r="C14" s="9" t="s">
        <v>197</v>
      </c>
      <c r="D14" s="40" t="s">
        <v>194</v>
      </c>
      <c r="E14" s="33">
        <v>250000</v>
      </c>
      <c r="F14" s="33">
        <v>100000</v>
      </c>
      <c r="G14" s="33">
        <v>250000</v>
      </c>
      <c r="H14" s="8">
        <v>150000</v>
      </c>
      <c r="I14" s="17">
        <v>1.5</v>
      </c>
      <c r="J14" s="34">
        <v>250000</v>
      </c>
      <c r="K14" s="50"/>
      <c r="L14" s="56"/>
      <c r="M14" s="45"/>
      <c r="N14" s="45"/>
    </row>
    <row r="15" spans="1:14" ht="21.95" customHeight="1">
      <c r="A15" s="1"/>
      <c r="B15" s="4"/>
      <c r="C15" s="9" t="s">
        <v>198</v>
      </c>
      <c r="D15" s="40" t="s">
        <v>192</v>
      </c>
      <c r="E15" s="51"/>
      <c r="F15" s="33">
        <v>35328.71</v>
      </c>
      <c r="G15" s="33">
        <v>50000</v>
      </c>
      <c r="H15" s="8">
        <v>14671.29</v>
      </c>
      <c r="I15" s="17">
        <v>0.4153</v>
      </c>
      <c r="J15" s="34">
        <v>50000</v>
      </c>
      <c r="K15" s="50"/>
      <c r="L15" s="56"/>
      <c r="M15" s="45"/>
      <c r="N15" s="45"/>
    </row>
    <row r="16" spans="1:14" ht="21.95" customHeight="1">
      <c r="A16" s="1"/>
      <c r="B16" s="4"/>
      <c r="C16" s="9" t="s">
        <v>198</v>
      </c>
      <c r="D16" s="40" t="s">
        <v>194</v>
      </c>
      <c r="E16" s="51"/>
      <c r="F16" s="33">
        <v>35328.71</v>
      </c>
      <c r="G16" s="33">
        <v>50000</v>
      </c>
      <c r="H16" s="8">
        <v>14671.29</v>
      </c>
      <c r="I16" s="17">
        <v>0.4153</v>
      </c>
      <c r="J16" s="34">
        <v>50000</v>
      </c>
      <c r="K16" s="50"/>
      <c r="L16" s="56"/>
      <c r="M16" s="45"/>
      <c r="N16" s="45"/>
    </row>
    <row r="17" spans="1:14" ht="21.95" customHeight="1">
      <c r="A17" s="1"/>
      <c r="B17" s="4"/>
      <c r="C17" s="9" t="s">
        <v>199</v>
      </c>
      <c r="D17" s="40" t="s">
        <v>192</v>
      </c>
      <c r="E17" s="51"/>
      <c r="F17" s="51"/>
      <c r="G17" s="51"/>
      <c r="H17" s="8"/>
      <c r="I17" s="17"/>
      <c r="J17" s="34"/>
      <c r="K17" s="52"/>
      <c r="L17" s="56"/>
      <c r="M17" s="45"/>
      <c r="N17" s="45"/>
    </row>
    <row r="18" spans="1:14" ht="21.95" customHeight="1">
      <c r="A18" s="1"/>
      <c r="B18" s="4"/>
      <c r="C18" s="9" t="s">
        <v>199</v>
      </c>
      <c r="D18" s="40" t="s">
        <v>194</v>
      </c>
      <c r="E18" s="51"/>
      <c r="F18" s="51"/>
      <c r="G18" s="51"/>
      <c r="H18" s="8"/>
      <c r="I18" s="17"/>
      <c r="J18" s="34"/>
      <c r="K18" s="52"/>
      <c r="L18" s="56"/>
      <c r="M18" s="45"/>
      <c r="N18" s="45"/>
    </row>
    <row r="19" spans="1:14" ht="21.95" customHeight="1">
      <c r="A19" s="1"/>
      <c r="B19" s="4"/>
      <c r="C19" s="9" t="s">
        <v>200</v>
      </c>
      <c r="D19" s="40" t="s">
        <v>192</v>
      </c>
      <c r="E19" s="51"/>
      <c r="F19" s="51"/>
      <c r="G19" s="51"/>
      <c r="H19" s="8"/>
      <c r="I19" s="17"/>
      <c r="J19" s="34"/>
      <c r="K19" s="52"/>
      <c r="L19" s="56"/>
      <c r="M19" s="45"/>
      <c r="N19" s="45"/>
    </row>
    <row r="20" spans="1:14" ht="21.95" customHeight="1">
      <c r="A20" s="1"/>
      <c r="B20" s="4"/>
      <c r="C20" s="9" t="s">
        <v>200</v>
      </c>
      <c r="D20" s="40" t="s">
        <v>194</v>
      </c>
      <c r="E20" s="51"/>
      <c r="F20" s="51"/>
      <c r="G20" s="51"/>
      <c r="H20" s="8"/>
      <c r="I20" s="17"/>
      <c r="J20" s="34"/>
      <c r="K20" s="52"/>
      <c r="L20" s="56"/>
      <c r="M20" s="45"/>
      <c r="N20" s="45"/>
    </row>
    <row r="21" spans="1:14" ht="21.95" customHeight="1">
      <c r="A21" s="1"/>
      <c r="B21" s="4"/>
      <c r="C21" s="9" t="s">
        <v>201</v>
      </c>
      <c r="D21" s="40" t="s">
        <v>192</v>
      </c>
      <c r="E21" s="33">
        <v>997500</v>
      </c>
      <c r="F21" s="33">
        <v>1053134.07</v>
      </c>
      <c r="G21" s="33">
        <v>1159200</v>
      </c>
      <c r="H21" s="8">
        <v>106065.93</v>
      </c>
      <c r="I21" s="17">
        <v>0.1007</v>
      </c>
      <c r="J21" s="34">
        <v>1159200</v>
      </c>
      <c r="K21" s="52"/>
      <c r="L21" s="56"/>
      <c r="M21" s="45"/>
      <c r="N21" s="45"/>
    </row>
    <row r="22" spans="1:14" ht="21.95" customHeight="1">
      <c r="A22" s="1"/>
      <c r="B22" s="4"/>
      <c r="C22" s="9" t="s">
        <v>201</v>
      </c>
      <c r="D22" s="40" t="s">
        <v>194</v>
      </c>
      <c r="E22" s="33">
        <v>997500</v>
      </c>
      <c r="F22" s="33">
        <v>1036266.34</v>
      </c>
      <c r="G22" s="33">
        <v>1159200</v>
      </c>
      <c r="H22" s="8">
        <v>122933.66</v>
      </c>
      <c r="I22" s="17">
        <v>0.1186</v>
      </c>
      <c r="J22" s="34">
        <v>1159200</v>
      </c>
      <c r="K22" s="52"/>
      <c r="L22" s="56"/>
      <c r="M22" s="45"/>
      <c r="N22" s="45"/>
    </row>
    <row r="23" spans="1:14" ht="21.95" customHeight="1">
      <c r="A23" s="1"/>
      <c r="B23" s="4"/>
      <c r="C23" s="9" t="s">
        <v>202</v>
      </c>
      <c r="D23" s="40" t="s">
        <v>192</v>
      </c>
      <c r="E23" s="33">
        <v>427500</v>
      </c>
      <c r="F23" s="33">
        <v>451343.18</v>
      </c>
      <c r="G23" s="33">
        <v>496800</v>
      </c>
      <c r="H23" s="8">
        <v>45456.82</v>
      </c>
      <c r="I23" s="17">
        <v>0.1007</v>
      </c>
      <c r="J23" s="34">
        <v>496800</v>
      </c>
      <c r="K23" s="52"/>
      <c r="L23" s="56"/>
      <c r="M23" s="45"/>
      <c r="N23" s="45"/>
    </row>
    <row r="24" spans="1:14" ht="21.95" customHeight="1">
      <c r="A24" s="1"/>
      <c r="B24" s="4"/>
      <c r="C24" s="9" t="s">
        <v>202</v>
      </c>
      <c r="D24" s="40" t="s">
        <v>194</v>
      </c>
      <c r="E24" s="33">
        <v>427500</v>
      </c>
      <c r="F24" s="33">
        <v>444114.15</v>
      </c>
      <c r="G24" s="33">
        <v>496800</v>
      </c>
      <c r="H24" s="8">
        <v>52685.85</v>
      </c>
      <c r="I24" s="17">
        <v>0.1186</v>
      </c>
      <c r="J24" s="34">
        <v>496800</v>
      </c>
      <c r="K24" s="52"/>
      <c r="L24" s="56"/>
      <c r="M24" s="45"/>
      <c r="N24" s="45"/>
    </row>
    <row r="25" spans="1:14" ht="21.95" customHeight="1">
      <c r="A25" s="1"/>
      <c r="B25" s="4"/>
      <c r="C25" s="9" t="s">
        <v>203</v>
      </c>
      <c r="D25" s="40" t="s">
        <v>192</v>
      </c>
      <c r="E25" s="33">
        <v>285000</v>
      </c>
      <c r="F25" s="33">
        <v>300895.46000000002</v>
      </c>
      <c r="G25" s="33">
        <v>331200</v>
      </c>
      <c r="H25" s="8">
        <v>30304.54</v>
      </c>
      <c r="I25" s="17">
        <v>0.1007</v>
      </c>
      <c r="J25" s="34">
        <v>331200</v>
      </c>
      <c r="K25" s="52"/>
      <c r="L25" s="56"/>
      <c r="M25" s="45"/>
      <c r="N25" s="45"/>
    </row>
    <row r="26" spans="1:14" ht="21.95" customHeight="1">
      <c r="A26" s="1"/>
      <c r="B26" s="4"/>
      <c r="C26" s="9" t="s">
        <v>203</v>
      </c>
      <c r="D26" s="40" t="s">
        <v>194</v>
      </c>
      <c r="E26" s="33">
        <v>285000</v>
      </c>
      <c r="F26" s="33">
        <v>296076.11</v>
      </c>
      <c r="G26" s="33">
        <v>331200</v>
      </c>
      <c r="H26" s="8">
        <v>35123.89</v>
      </c>
      <c r="I26" s="17">
        <v>0.1186</v>
      </c>
      <c r="J26" s="34">
        <v>331200</v>
      </c>
      <c r="K26" s="52"/>
      <c r="L26" s="56"/>
      <c r="M26" s="45"/>
      <c r="N26" s="45"/>
    </row>
    <row r="27" spans="1:14">
      <c r="A27" s="1"/>
      <c r="B27" s="1"/>
      <c r="C27" s="15"/>
      <c r="D27" s="15"/>
      <c r="E27" s="15"/>
      <c r="F27" s="15"/>
      <c r="G27" s="15"/>
      <c r="H27" s="15"/>
      <c r="I27" s="15"/>
      <c r="J27" s="15"/>
      <c r="K27" s="15"/>
      <c r="L27" s="1"/>
      <c r="M27" s="1"/>
      <c r="N27" s="1"/>
    </row>
  </sheetData>
  <mergeCells count="5">
    <mergeCell ref="D1:K1"/>
    <mergeCell ref="D3:F3"/>
    <mergeCell ref="C4:D4"/>
    <mergeCell ref="C5:D5"/>
    <mergeCell ref="C6:D6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高速公路收费经营营业收入预算表</vt:lpstr>
      <vt:lpstr>高速公路收费经营营业成本预算表</vt:lpstr>
      <vt:lpstr>专项（含公路大中修）预算表</vt:lpstr>
      <vt:lpstr>专项费用预算表</vt:lpstr>
      <vt:lpstr>管理费用预算表</vt:lpstr>
      <vt:lpstr>营业外收入预算表</vt:lpstr>
      <vt:lpstr>政府补贴预算表</vt:lpstr>
      <vt:lpstr>营业外支出预算表</vt:lpstr>
      <vt:lpstr>税金及附加预算表</vt:lpstr>
      <vt:lpstr>财务费用预算表</vt:lpstr>
      <vt:lpstr>投资收益预算表</vt:lpstr>
      <vt:lpstr>预计资产负债表</vt:lpstr>
      <vt:lpstr>预计现金流量表</vt:lpstr>
      <vt:lpstr>预计利润表</vt:lpstr>
      <vt:lpstr>项目投资预算表</vt:lpstr>
      <vt:lpstr>固定资产购置预算表</vt:lpstr>
      <vt:lpstr>无形资产购置预算表</vt:lpstr>
      <vt:lpstr>人员计划预算表</vt:lpstr>
      <vt:lpstr>公司基本情况表</vt:lpstr>
      <vt:lpstr>管理费用定额预算表</vt:lpstr>
      <vt:lpstr>涉路企业营业成本定额预算表</vt:lpstr>
      <vt:lpstr>人员薪酬情况表</vt:lpstr>
      <vt:lpstr>固定资产购置表—工区</vt:lpstr>
      <vt:lpstr>固定资产购置表—机关</vt:lpstr>
      <vt:lpstr>固定资产购置表—收费站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2018-11-13T01:19:00Z</dcterms:created>
  <dcterms:modified xsi:type="dcterms:W3CDTF">2018-11-27T03:57:44Z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